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tabRatio="604" activeTab="0"/>
  </bookViews>
  <sheets>
    <sheet name="Décomp 2021" sheetId="1" r:id="rId1"/>
    <sheet name="Décomp 2020" sheetId="2" r:id="rId2"/>
    <sheet name="Décomp 2019" sheetId="3" r:id="rId3"/>
  </sheets>
  <definedNames>
    <definedName name="TABLE_1">#REF!</definedName>
    <definedName name="TABLE_2_1">#REF!</definedName>
    <definedName name="TABLE_2_4" localSheetId="1">'Décomp 2020'!#REF!</definedName>
    <definedName name="TABLE_2_4" localSheetId="0">'Décomp 2021'!#REF!</definedName>
    <definedName name="TABLE_2_4">'Décomp 2019'!#REF!</definedName>
    <definedName name="TABLE_3_1">#REF!</definedName>
    <definedName name="TABLE_3_4" localSheetId="1">'Décomp 2020'!$D$1:$S$7</definedName>
    <definedName name="TABLE_3_4" localSheetId="0">'Décomp 2021'!$D$1:$S$7</definedName>
    <definedName name="TABLE_3_4">'Décomp 2019'!$D$1:$Q$7</definedName>
    <definedName name="TABLE_4" localSheetId="1">'Décomp 2020'!$B$1:$G$1</definedName>
    <definedName name="TABLE_4" localSheetId="0">'Décomp 2021'!$B$1:$G$1</definedName>
    <definedName name="TABLE_4">'Décomp 2019'!$B$1:$G$1</definedName>
    <definedName name="TABLE_4_1">#REF!</definedName>
    <definedName name="TABLE_4_4" localSheetId="1">'Décomp 2020'!$D$1:$S$7</definedName>
    <definedName name="TABLE_4_4" localSheetId="0">'Décomp 2021'!$D$1:$S$7</definedName>
    <definedName name="TABLE_4_4">'Décomp 2019'!$D$1:$Q$7</definedName>
    <definedName name="TABLE_5">#REF!</definedName>
    <definedName name="TABLE_5_1">#REF!</definedName>
    <definedName name="TABLE_5_4" localSheetId="1">'Décomp 2020'!$B$1:$G$1</definedName>
    <definedName name="TABLE_5_4" localSheetId="0">'Décomp 2021'!$B$1:$G$1</definedName>
    <definedName name="TABLE_5_4">'Décomp 2019'!$B$1:$G$1</definedName>
    <definedName name="TABLE_6_1">#REF!</definedName>
    <definedName name="TABLE_6_4" localSheetId="1">'Décomp 2020'!$C$4:$R$31</definedName>
    <definedName name="TABLE_6_4" localSheetId="0">'Décomp 2021'!$C$4:$R$31</definedName>
    <definedName name="TABLE_6_4">'Décomp 2019'!$C$4:$P$31</definedName>
    <definedName name="TABLE_7_4" localSheetId="1">'Décomp 2020'!$C$4:$R$37</definedName>
    <definedName name="TABLE_7_4" localSheetId="0">'Décomp 2021'!$C$4:$R$37</definedName>
    <definedName name="TABLE_7_4">'Décomp 2019'!$C$4:$P$37</definedName>
    <definedName name="TABLE_8_4" localSheetId="1">'Décomp 2020'!$C$4:$R$37</definedName>
    <definedName name="TABLE_8_4" localSheetId="0">'Décomp 2021'!$C$4:$R$37</definedName>
    <definedName name="TABLE_8_4">'Décomp 2019'!$C$4:$P$37</definedName>
    <definedName name="TOP_1">#REF!</definedName>
  </definedNames>
  <calcPr fullCalcOnLoad="1"/>
</workbook>
</file>

<file path=xl/sharedStrings.xml><?xml version="1.0" encoding="utf-8"?>
<sst xmlns="http://schemas.openxmlformats.org/spreadsheetml/2006/main" count="175" uniqueCount="39">
  <si>
    <t>-</t>
  </si>
  <si>
    <t>LPG</t>
  </si>
  <si>
    <t>Source: Fédération pétrolière belge</t>
  </si>
  <si>
    <t>Décomposition du prix maximum des carburants</t>
  </si>
  <si>
    <t>Samenstelling van de maximumprijs van de motorbrandstoffen</t>
  </si>
  <si>
    <t>en EURO/litre - in EURO/liter </t>
  </si>
  <si>
    <t> </t>
  </si>
  <si>
    <r>
      <t>% </t>
    </r>
    <r>
      <rPr>
        <sz val="10"/>
        <rFont val="Arial"/>
        <family val="2"/>
      </rPr>
      <t> </t>
    </r>
  </si>
  <si>
    <t>HTVA </t>
  </si>
  <si>
    <t>Zonder BTW</t>
  </si>
  <si>
    <t>Prix Consommateur TVAC  </t>
  </si>
  <si>
    <t>Prijs verbruiker met BTW  </t>
  </si>
  <si>
    <t>Total taxes - Totaal taksen</t>
  </si>
  <si>
    <t>Bron: Belgische petroleum federatie</t>
  </si>
  <si>
    <t>Diesel 10 ppm</t>
  </si>
  <si>
    <t>Prix produit ex-raffinerie</t>
  </si>
  <si>
    <t>Marge de distribution</t>
  </si>
  <si>
    <t>Accises + Cotisation Energie</t>
  </si>
  <si>
    <t>TVA (21%)</t>
  </si>
  <si>
    <t>BTW (21%)</t>
  </si>
  <si>
    <t>Prijs ex-raffinaderij</t>
  </si>
  <si>
    <t>Distributiemarge</t>
  </si>
  <si>
    <t>Prijs (excl. taksen)</t>
  </si>
  <si>
    <t>Prix (hors taxes) </t>
  </si>
  <si>
    <t>€/l</t>
  </si>
  <si>
    <t>d.</t>
  </si>
  <si>
    <t>Essence 95 oct</t>
  </si>
  <si>
    <t>Essence 95 oct E10</t>
  </si>
  <si>
    <t>Essence 98 oct E10</t>
  </si>
  <si>
    <t>Essence 98 oct</t>
  </si>
  <si>
    <t>Bijdrage APETRA</t>
  </si>
  <si>
    <t>Cotisation APETRA</t>
  </si>
  <si>
    <t>Accijnzen + Energiebijdrage </t>
  </si>
  <si>
    <t>24.05.2019</t>
  </si>
  <si>
    <t>Diesel B10</t>
  </si>
  <si>
    <t>8.05.2020</t>
  </si>
  <si>
    <t>8.05.2021</t>
  </si>
  <si>
    <t>Diesel XTL</t>
  </si>
  <si>
    <t>7.05.2021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</si>
</sst>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_р_._-;\-* #,##0_р_._-;_-* \-_р_._-;_-@_-"/>
    <numFmt numFmtId="175" formatCode="_-* #,##0.00_р_._-;\-* #,##0.00_р_._-;_-* \-??_р_._-;_-@_-"/>
    <numFmt numFmtId="176" formatCode="_-* #,##0&quot;р.&quot;_-;\-* #,##0&quot;р.&quot;_-;_-* &quot;-р.&quot;_-;_-@_-"/>
    <numFmt numFmtId="177" formatCode="_-* #,##0.00&quot;р.&quot;_-;\-* #,##0.00&quot;р.&quot;_-;_-* \-??&quot;р.&quot;_-;_-@_-"/>
    <numFmt numFmtId="178" formatCode="0.0%"/>
    <numFmt numFmtId="179" formatCode="0.000"/>
    <numFmt numFmtId="180" formatCode="#,##0.000&quot; €&quot;;[Red]\-#,##0.000&quot; €&quot;"/>
    <numFmt numFmtId="181" formatCode="0.000_)"/>
    <numFmt numFmtId="182" formatCode="0.0"/>
    <numFmt numFmtId="183" formatCode="0.0000"/>
    <numFmt numFmtId="184" formatCode="0.000_ ;[Red]\-0.000\ "/>
    <numFmt numFmtId="185" formatCode="0.00000"/>
    <numFmt numFmtId="186" formatCode="0.000000"/>
  </numFmts>
  <fonts count="51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 applyNumberFormat="0" applyFill="0" applyBorder="0" applyProtection="0">
      <alignment horizontal="left" vertical="center" indent="2"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0" borderId="0" applyNumberFormat="0" applyFill="0" applyBorder="0" applyProtection="0">
      <alignment horizontal="left" vertical="center" indent="5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Border="0" applyAlignment="0">
      <protection/>
    </xf>
    <xf numFmtId="0" fontId="2" fillId="26" borderId="0" applyBorder="0">
      <alignment horizontal="right" vertical="center"/>
      <protection/>
    </xf>
    <xf numFmtId="4" fontId="2" fillId="27" borderId="0" applyBorder="0">
      <alignment horizontal="right" vertical="center"/>
      <protection/>
    </xf>
    <xf numFmtId="4" fontId="2" fillId="27" borderId="0" applyBorder="0">
      <alignment horizontal="right" vertical="center"/>
      <protection/>
    </xf>
    <xf numFmtId="0" fontId="3" fillId="27" borderId="1">
      <alignment horizontal="right" vertical="center"/>
      <protection/>
    </xf>
    <xf numFmtId="0" fontId="4" fillId="27" borderId="1">
      <alignment horizontal="right" vertical="center"/>
      <protection/>
    </xf>
    <xf numFmtId="0" fontId="3" fillId="28" borderId="1">
      <alignment horizontal="right" vertical="center"/>
      <protection/>
    </xf>
    <xf numFmtId="0" fontId="3" fillId="28" borderId="1">
      <alignment horizontal="right" vertical="center"/>
      <protection/>
    </xf>
    <xf numFmtId="0" fontId="3" fillId="28" borderId="2">
      <alignment horizontal="right" vertical="center"/>
      <protection/>
    </xf>
    <xf numFmtId="0" fontId="3" fillId="28" borderId="3">
      <alignment horizontal="right" vertical="center"/>
      <protection/>
    </xf>
    <xf numFmtId="0" fontId="3" fillId="28" borderId="4">
      <alignment horizontal="right" vertical="center"/>
      <protection/>
    </xf>
    <xf numFmtId="0" fontId="36" fillId="29" borderId="0" applyNumberFormat="0" applyBorder="0" applyAlignment="0" applyProtection="0"/>
    <xf numFmtId="0" fontId="37" fillId="30" borderId="5" applyNumberFormat="0" applyAlignment="0" applyProtection="0"/>
    <xf numFmtId="0" fontId="38" fillId="31" borderId="6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>
      <alignment horizontal="right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28" borderId="7">
      <alignment horizontal="left" vertical="center" wrapText="1" indent="2"/>
      <protection/>
    </xf>
    <xf numFmtId="0" fontId="2" fillId="0" borderId="7">
      <alignment horizontal="left" vertical="center" wrapText="1" indent="2"/>
      <protection/>
    </xf>
    <xf numFmtId="0" fontId="2" fillId="27" borderId="3">
      <alignment horizontal="left" vertical="center"/>
      <protection/>
    </xf>
    <xf numFmtId="0" fontId="3" fillId="0" borderId="8">
      <alignment horizontal="left" vertical="top" wrapText="1"/>
      <protection/>
    </xf>
    <xf numFmtId="0" fontId="0" fillId="0" borderId="9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3" borderId="5" applyNumberFormat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6" fillId="27" borderId="0" applyBorder="0">
      <alignment horizontal="right" vertical="center"/>
      <protection/>
    </xf>
    <xf numFmtId="174" fontId="0" fillId="0" borderId="0" applyFill="0" applyBorder="0" applyAlignment="0" applyProtection="0"/>
    <xf numFmtId="175" fontId="0" fillId="0" borderId="0" applyFill="0" applyBorder="0" applyAlignment="0" applyProtection="0"/>
    <xf numFmtId="0" fontId="45" fillId="0" borderId="13" applyNumberFormat="0" applyFill="0" applyAlignment="0" applyProtection="0"/>
    <xf numFmtId="0" fontId="46" fillId="34" borderId="0" applyNumberFormat="0" applyBorder="0" applyAlignment="0" applyProtection="0"/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35" borderId="0" applyNumberFormat="0" applyBorder="0" applyAlignment="0" applyProtection="0"/>
    <xf numFmtId="0" fontId="0" fillId="36" borderId="14" applyNumberFormat="0" applyFont="0" applyAlignment="0" applyProtection="0"/>
    <xf numFmtId="0" fontId="47" fillId="30" borderId="15" applyNumberFormat="0" applyAlignment="0" applyProtection="0"/>
    <xf numFmtId="9" fontId="0" fillId="0" borderId="0" applyFill="0" applyBorder="0" applyAlignment="0" applyProtection="0"/>
    <xf numFmtId="0" fontId="2" fillId="35" borderId="1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6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183" fontId="0" fillId="0" borderId="0" xfId="0" applyNumberFormat="1" applyFont="1" applyFill="1" applyBorder="1" applyAlignment="1" applyProtection="1">
      <alignment horizontal="right"/>
      <protection/>
    </xf>
    <xf numFmtId="183" fontId="0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183" fontId="0" fillId="0" borderId="0" xfId="0" applyNumberFormat="1" applyFill="1" applyBorder="1" applyAlignment="1">
      <alignment horizontal="right"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 quotePrefix="1">
      <alignment horizontal="right"/>
    </xf>
    <xf numFmtId="2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3" fontId="10" fillId="0" borderId="0" xfId="0" applyNumberFormat="1" applyFont="1" applyBorder="1" applyAlignment="1">
      <alignment horizontal="right"/>
    </xf>
    <xf numFmtId="18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83" fontId="0" fillId="0" borderId="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Fill="1" applyBorder="1" applyAlignment="1">
      <alignment horizontal="center"/>
    </xf>
    <xf numFmtId="179" fontId="0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82" fontId="1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82" fontId="0" fillId="0" borderId="0" xfId="86" applyNumberFormat="1" applyFont="1" applyFill="1" applyBorder="1" applyAlignment="1" applyProtection="1">
      <alignment horizontal="right" wrapText="1"/>
      <protection/>
    </xf>
    <xf numFmtId="182" fontId="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 wrapText="1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Fill="1" applyBorder="1" applyAlignment="1">
      <alignment horizontal="right" wrapText="1"/>
    </xf>
    <xf numFmtId="182" fontId="10" fillId="0" borderId="0" xfId="0" applyNumberFormat="1" applyFont="1" applyBorder="1" applyAlignment="1">
      <alignment horizontal="right"/>
    </xf>
    <xf numFmtId="179" fontId="10" fillId="0" borderId="0" xfId="0" applyNumberFormat="1" applyFont="1" applyFill="1" applyBorder="1" applyAlignment="1">
      <alignment horizontal="right" wrapText="1"/>
    </xf>
    <xf numFmtId="179" fontId="13" fillId="0" borderId="0" xfId="0" applyNumberFormat="1" applyFont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14" fontId="15" fillId="37" borderId="0" xfId="0" applyNumberFormat="1" applyFont="1" applyFill="1" applyBorder="1" applyAlignment="1" applyProtection="1">
      <alignment horizontal="center"/>
      <protection/>
    </xf>
    <xf numFmtId="0" fontId="14" fillId="37" borderId="0" xfId="0" applyFont="1" applyFill="1" applyBorder="1" applyAlignment="1">
      <alignment/>
    </xf>
    <xf numFmtId="181" fontId="15" fillId="37" borderId="0" xfId="0" applyNumberFormat="1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 vertical="top"/>
    </xf>
    <xf numFmtId="14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8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x indented GHG Textfiels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x indented GHG Textfiels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ggblueBoldCels" xfId="41"/>
    <cellStyle name="AggblueCels" xfId="42"/>
    <cellStyle name="AggBoldCells" xfId="43"/>
    <cellStyle name="AggCels" xfId="44"/>
    <cellStyle name="AggGreen" xfId="45"/>
    <cellStyle name="AggGreen12" xfId="46"/>
    <cellStyle name="AggOrange" xfId="47"/>
    <cellStyle name="AggOrange9" xfId="48"/>
    <cellStyle name="AggOrangeLB_2x" xfId="49"/>
    <cellStyle name="AggOrangeLBorder" xfId="50"/>
    <cellStyle name="AggOrangeRBorder" xfId="51"/>
    <cellStyle name="Bad" xfId="52"/>
    <cellStyle name="Calculation" xfId="53"/>
    <cellStyle name="Check Cell" xfId="54"/>
    <cellStyle name="Comma" xfId="55"/>
    <cellStyle name="Comma [0]" xfId="56"/>
    <cellStyle name="Constants" xfId="57"/>
    <cellStyle name="Currency" xfId="58"/>
    <cellStyle name="Currency [0]" xfId="59"/>
    <cellStyle name="CustomCellsOrange" xfId="60"/>
    <cellStyle name="CustomizationCells" xfId="61"/>
    <cellStyle name="CustomizationGreenCells" xfId="62"/>
    <cellStyle name="DocBox_EmptyRow" xfId="63"/>
    <cellStyle name="Empty_B_border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eadline" xfId="71"/>
    <cellStyle name="Input" xfId="72"/>
    <cellStyle name="InputCells" xfId="73"/>
    <cellStyle name="InputCells12" xfId="74"/>
    <cellStyle name="IntCells" xfId="75"/>
    <cellStyle name="Komma [0]_CRFReport-template" xfId="76"/>
    <cellStyle name="Komma_CRFReport-template" xfId="77"/>
    <cellStyle name="Linked Cell" xfId="78"/>
    <cellStyle name="Neutral" xfId="79"/>
    <cellStyle name="Normal GHG Numbers (0.00)" xfId="80"/>
    <cellStyle name="Normal GHG Textfiels Bold" xfId="81"/>
    <cellStyle name="Normal GHG whole table" xfId="82"/>
    <cellStyle name="Normal GHG-Shade" xfId="83"/>
    <cellStyle name="Note" xfId="84"/>
    <cellStyle name="Output" xfId="85"/>
    <cellStyle name="Percent" xfId="86"/>
    <cellStyle name="Shade" xfId="87"/>
    <cellStyle name="Standaard_CRFReport-template" xfId="88"/>
    <cellStyle name="Title" xfId="89"/>
    <cellStyle name="Total" xfId="90"/>
    <cellStyle name="Valuta [0]_CRFReport-template" xfId="91"/>
    <cellStyle name="Valuta_CRFReport-template" xfId="92"/>
    <cellStyle name="Warning Text" xfId="93"/>
    <cellStyle name="Гиперссылка" xfId="94"/>
    <cellStyle name="Обычный_2++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="80" zoomScaleNormal="80" zoomScalePageLayoutView="0" workbookViewId="0" topLeftCell="A1">
      <selection activeCell="C33" sqref="C33"/>
    </sheetView>
  </sheetViews>
  <sheetFormatPr defaultColWidth="9.140625" defaultRowHeight="12.75"/>
  <cols>
    <col min="1" max="1" width="3.00390625" style="3" customWidth="1"/>
    <col min="2" max="2" width="29.28125" style="3" customWidth="1"/>
    <col min="3" max="3" width="11.28125" style="6" customWidth="1"/>
    <col min="4" max="4" width="9.8515625" style="3" customWidth="1"/>
    <col min="5" max="5" width="11.28125" style="3" customWidth="1"/>
    <col min="6" max="6" width="9.7109375" style="3" customWidth="1"/>
    <col min="7" max="7" width="11.28125" style="3" customWidth="1"/>
    <col min="8" max="8" width="9.7109375" style="3" customWidth="1"/>
    <col min="9" max="9" width="11.28125" style="3" customWidth="1"/>
    <col min="10" max="10" width="8.57421875" style="3" customWidth="1"/>
    <col min="11" max="11" width="11.28125" style="3" customWidth="1"/>
    <col min="12" max="12" width="9.140625" style="3" customWidth="1"/>
    <col min="13" max="13" width="11.28125" style="3" customWidth="1"/>
    <col min="14" max="14" width="9.140625" style="3" customWidth="1"/>
    <col min="15" max="15" width="11.28125" style="3" customWidth="1"/>
    <col min="16" max="16" width="9.140625" style="3" customWidth="1"/>
    <col min="17" max="17" width="11.28125" style="3" customWidth="1"/>
    <col min="18" max="18" width="9.57421875" style="3" customWidth="1"/>
    <col min="19" max="19" width="9.140625" style="3" customWidth="1"/>
    <col min="20" max="23" width="9.140625" style="7" customWidth="1"/>
    <col min="24" max="16384" width="9.140625" style="3" customWidth="1"/>
  </cols>
  <sheetData>
    <row r="1" spans="1:2" ht="13.5">
      <c r="A1" s="2" t="s">
        <v>25</v>
      </c>
      <c r="B1" s="2" t="s">
        <v>3</v>
      </c>
    </row>
    <row r="2" ht="12.75" customHeight="1">
      <c r="B2" s="2" t="s">
        <v>4</v>
      </c>
    </row>
    <row r="4" spans="2:18" ht="12.75" customHeight="1">
      <c r="B4" s="8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3:18" ht="12.75">
      <c r="C5" s="3"/>
      <c r="D5" s="9"/>
      <c r="E5" s="9"/>
      <c r="F5" s="9"/>
      <c r="H5" s="9"/>
      <c r="I5" s="9"/>
      <c r="J5" s="9"/>
      <c r="L5" s="9"/>
      <c r="N5" s="9"/>
      <c r="O5" s="9"/>
      <c r="P5" s="9"/>
      <c r="R5" s="9"/>
    </row>
    <row r="6" spans="2:18" ht="12.75" customHeight="1">
      <c r="B6" s="7"/>
      <c r="C6" s="53" t="s">
        <v>38</v>
      </c>
      <c r="D6" s="53"/>
      <c r="E6" s="53" t="s">
        <v>38</v>
      </c>
      <c r="F6" s="53"/>
      <c r="G6" s="53" t="s">
        <v>38</v>
      </c>
      <c r="H6" s="53"/>
      <c r="I6" s="53" t="s">
        <v>38</v>
      </c>
      <c r="J6" s="53"/>
      <c r="K6" s="53" t="s">
        <v>38</v>
      </c>
      <c r="L6" s="53"/>
      <c r="M6" s="53" t="s">
        <v>38</v>
      </c>
      <c r="N6" s="53"/>
      <c r="O6" s="53" t="s">
        <v>38</v>
      </c>
      <c r="P6" s="53"/>
      <c r="Q6" s="53" t="s">
        <v>38</v>
      </c>
      <c r="R6" s="53"/>
    </row>
    <row r="7" spans="2:18" ht="12.75" customHeight="1">
      <c r="B7" s="7"/>
      <c r="C7" s="56" t="s">
        <v>26</v>
      </c>
      <c r="D7" s="55"/>
      <c r="E7" s="56" t="s">
        <v>27</v>
      </c>
      <c r="F7" s="55"/>
      <c r="G7" s="57" t="s">
        <v>29</v>
      </c>
      <c r="H7" s="55"/>
      <c r="I7" s="57" t="s">
        <v>28</v>
      </c>
      <c r="J7" s="55"/>
      <c r="K7" s="54" t="s">
        <v>14</v>
      </c>
      <c r="L7" s="55"/>
      <c r="M7" s="54" t="s">
        <v>34</v>
      </c>
      <c r="N7" s="55"/>
      <c r="O7" s="54" t="s">
        <v>37</v>
      </c>
      <c r="P7" s="55"/>
      <c r="Q7" s="58" t="s">
        <v>1</v>
      </c>
      <c r="R7" s="58"/>
    </row>
    <row r="8" spans="2:18" ht="12.75">
      <c r="B8" s="7"/>
      <c r="C8" s="14" t="s">
        <v>24</v>
      </c>
      <c r="D8" s="11" t="s">
        <v>7</v>
      </c>
      <c r="E8" s="14" t="s">
        <v>24</v>
      </c>
      <c r="F8" s="11" t="s">
        <v>7</v>
      </c>
      <c r="G8" s="14" t="s">
        <v>24</v>
      </c>
      <c r="H8" s="11" t="s">
        <v>7</v>
      </c>
      <c r="I8" s="14" t="s">
        <v>24</v>
      </c>
      <c r="J8" s="11" t="s">
        <v>7</v>
      </c>
      <c r="K8" s="14" t="s">
        <v>24</v>
      </c>
      <c r="L8" s="11" t="s">
        <v>7</v>
      </c>
      <c r="M8" s="14" t="s">
        <v>24</v>
      </c>
      <c r="N8" s="11" t="s">
        <v>7</v>
      </c>
      <c r="O8" s="11"/>
      <c r="P8" s="11"/>
      <c r="Q8" s="14" t="s">
        <v>24</v>
      </c>
      <c r="R8" s="11" t="s">
        <v>7</v>
      </c>
    </row>
    <row r="9" spans="2:18" ht="12.75">
      <c r="B9" s="10" t="s">
        <v>15</v>
      </c>
      <c r="C9" s="17"/>
      <c r="D9" s="18"/>
      <c r="E9" s="18"/>
      <c r="F9" s="18"/>
      <c r="G9" s="18"/>
      <c r="H9" s="15"/>
      <c r="I9" s="15"/>
      <c r="J9" s="15"/>
      <c r="K9" s="16"/>
      <c r="L9" s="16"/>
      <c r="M9" s="16"/>
      <c r="N9" s="16"/>
      <c r="O9" s="16"/>
      <c r="P9" s="16"/>
      <c r="Q9" s="16"/>
      <c r="R9" s="7"/>
    </row>
    <row r="10" spans="2:18" ht="12.75">
      <c r="B10" s="10" t="s">
        <v>20</v>
      </c>
      <c r="C10" s="27">
        <v>0.5139</v>
      </c>
      <c r="D10" s="44">
        <f>(C10/C$31)*100</f>
        <v>32.612358427524605</v>
      </c>
      <c r="E10" s="27">
        <v>0.4794</v>
      </c>
      <c r="F10" s="44">
        <f>(E10/E$31)*100</f>
        <v>31.250855585063736</v>
      </c>
      <c r="G10" s="20">
        <v>0.5401</v>
      </c>
      <c r="H10" s="44">
        <f>(G10/G$31)*100</f>
        <v>33.599069353679816</v>
      </c>
      <c r="I10" s="20">
        <v>0.5232</v>
      </c>
      <c r="J10" s="44">
        <f>(I10/I$31)*100</f>
        <v>32.9671160578588</v>
      </c>
      <c r="K10" s="20">
        <v>0.4537</v>
      </c>
      <c r="L10" s="44">
        <f>(K10/K$31)*100</f>
        <v>30.088162228049303</v>
      </c>
      <c r="M10" s="20">
        <v>0.4483</v>
      </c>
      <c r="N10" s="44">
        <f>(M10/M$31)*100</f>
        <v>29.859434862072447</v>
      </c>
      <c r="O10" s="20">
        <v>1.1092</v>
      </c>
      <c r="P10" s="44">
        <f>(O10/O$31)*100</f>
        <v>48.20393410506563</v>
      </c>
      <c r="Q10" s="20">
        <v>0.2553</v>
      </c>
      <c r="R10" s="44">
        <f>(Q10/Q$31)*100</f>
        <v>46.51493287856925</v>
      </c>
    </row>
    <row r="11" spans="2:18" ht="12.75">
      <c r="B11" s="19"/>
      <c r="C11" s="27"/>
      <c r="D11" s="44"/>
      <c r="E11" s="27"/>
      <c r="F11" s="44"/>
      <c r="G11" s="21"/>
      <c r="H11" s="44"/>
      <c r="I11" s="21"/>
      <c r="J11" s="44"/>
      <c r="K11" s="21"/>
      <c r="L11" s="44"/>
      <c r="M11" s="21"/>
      <c r="N11" s="44"/>
      <c r="O11" s="21"/>
      <c r="P11" s="44"/>
      <c r="Q11" s="21"/>
      <c r="R11" s="44"/>
    </row>
    <row r="12" spans="2:18" ht="12.75">
      <c r="B12" s="12" t="s">
        <v>16</v>
      </c>
      <c r="C12" s="27"/>
      <c r="D12" s="45"/>
      <c r="E12" s="27"/>
      <c r="F12" s="45"/>
      <c r="G12" s="32"/>
      <c r="H12" s="45"/>
      <c r="I12" s="32"/>
      <c r="J12" s="45"/>
      <c r="K12" s="32"/>
      <c r="L12" s="45"/>
      <c r="M12" s="32"/>
      <c r="N12" s="45"/>
      <c r="O12" s="32"/>
      <c r="P12" s="45"/>
      <c r="Q12" s="31"/>
      <c r="R12" s="44"/>
    </row>
    <row r="13" spans="2:18" ht="12.75">
      <c r="B13" s="12" t="s">
        <v>21</v>
      </c>
      <c r="C13" s="27">
        <v>0.181</v>
      </c>
      <c r="D13" s="44">
        <f>(C13/C$31)*100</f>
        <v>11.486353133648478</v>
      </c>
      <c r="E13" s="27">
        <v>0.181</v>
      </c>
      <c r="F13" s="44">
        <f>(E13/E$31)*100</f>
        <v>11.798925450347385</v>
      </c>
      <c r="G13" s="28">
        <v>0.181</v>
      </c>
      <c r="H13" s="44">
        <f>(G13/G$31)*100</f>
        <v>11.259825130561094</v>
      </c>
      <c r="I13" s="28">
        <v>0.181</v>
      </c>
      <c r="J13" s="44">
        <f>(I13/I$31)*100</f>
        <v>11.40490826925161</v>
      </c>
      <c r="K13" s="20">
        <v>0.1847</v>
      </c>
      <c r="L13" s="44">
        <f>(K13/K$31)*100</f>
        <v>12.248806620058863</v>
      </c>
      <c r="M13" s="20">
        <v>0.1847</v>
      </c>
      <c r="N13" s="44">
        <f>(M13/M$31)*100</f>
        <v>12.302113805542676</v>
      </c>
      <c r="O13" s="20">
        <v>0.1847</v>
      </c>
      <c r="P13" s="44">
        <f>(O13/O$31)*100</f>
        <v>8.026745969352344</v>
      </c>
      <c r="Q13" s="20">
        <v>0.1983</v>
      </c>
      <c r="R13" s="44">
        <f>(Q13/Q$31)*100</f>
        <v>36.12969522060431</v>
      </c>
    </row>
    <row r="14" spans="2:18" ht="12.75">
      <c r="B14" s="19"/>
      <c r="C14" s="31"/>
      <c r="D14" s="44"/>
      <c r="E14" s="31"/>
      <c r="F14" s="44"/>
      <c r="G14" s="21"/>
      <c r="H14" s="44"/>
      <c r="I14" s="21"/>
      <c r="J14" s="44"/>
      <c r="K14" s="21"/>
      <c r="L14" s="44"/>
      <c r="M14" s="21"/>
      <c r="N14" s="44"/>
      <c r="O14" s="21"/>
      <c r="P14" s="44"/>
      <c r="Q14" s="21"/>
      <c r="R14" s="49"/>
    </row>
    <row r="15" spans="2:18" ht="12.75">
      <c r="B15" s="23" t="s">
        <v>23</v>
      </c>
      <c r="C15" s="31"/>
      <c r="D15" s="45"/>
      <c r="E15" s="31"/>
      <c r="F15" s="45"/>
      <c r="G15" s="32"/>
      <c r="H15" s="45"/>
      <c r="I15" s="32"/>
      <c r="J15" s="45"/>
      <c r="K15" s="32"/>
      <c r="L15" s="45"/>
      <c r="M15" s="32"/>
      <c r="N15" s="45"/>
      <c r="O15" s="32"/>
      <c r="P15" s="45"/>
      <c r="Q15" s="32"/>
      <c r="R15" s="48"/>
    </row>
    <row r="16" spans="2:18" ht="12.75">
      <c r="B16" s="10" t="s">
        <v>22</v>
      </c>
      <c r="C16" s="27">
        <f>SUM(C10:C13)</f>
        <v>0.6949000000000001</v>
      </c>
      <c r="D16" s="44">
        <f>(C16/C$31)*100</f>
        <v>44.09871156117309</v>
      </c>
      <c r="E16" s="27">
        <f>SUM(E10:E13)</f>
        <v>0.6604</v>
      </c>
      <c r="F16" s="44">
        <f>(E16/E$31)*100</f>
        <v>43.04978103541112</v>
      </c>
      <c r="G16" s="21">
        <f>SUM(G10:G13)</f>
        <v>0.7211000000000001</v>
      </c>
      <c r="H16" s="44">
        <f>(G16/G$31)*100</f>
        <v>44.85889448424091</v>
      </c>
      <c r="I16" s="21">
        <f>SUM(I10:I13)</f>
        <v>0.7041999999999999</v>
      </c>
      <c r="J16" s="44">
        <f>(I16/I$31)*100</f>
        <v>44.37202432711041</v>
      </c>
      <c r="K16" s="21">
        <f>SUM(K10:K13)</f>
        <v>0.6384</v>
      </c>
      <c r="L16" s="44">
        <f>(K16/K$31)*100</f>
        <v>42.336968848108164</v>
      </c>
      <c r="M16" s="21">
        <f>SUM(M10:M13)</f>
        <v>0.633</v>
      </c>
      <c r="N16" s="44">
        <f>(M16/M$31)*100</f>
        <v>42.16154866761513</v>
      </c>
      <c r="O16" s="21">
        <f>SUM(O10:O13)</f>
        <v>1.2939</v>
      </c>
      <c r="P16" s="44">
        <f>(O16/O$31)*100</f>
        <v>56.23068007441797</v>
      </c>
      <c r="Q16" s="21">
        <f>SUM(Q10:Q13)</f>
        <v>0.4536</v>
      </c>
      <c r="R16" s="44">
        <f>(Q16/Q$31)*100</f>
        <v>82.64462809917356</v>
      </c>
    </row>
    <row r="17" spans="2:18" ht="12.75">
      <c r="B17" s="19"/>
      <c r="C17" s="21"/>
      <c r="D17" s="44"/>
      <c r="E17" s="21"/>
      <c r="F17" s="44"/>
      <c r="G17" s="21"/>
      <c r="H17" s="44"/>
      <c r="I17" s="21"/>
      <c r="J17" s="44"/>
      <c r="K17" s="21"/>
      <c r="L17" s="44"/>
      <c r="M17" s="21"/>
      <c r="N17" s="44"/>
      <c r="O17" s="21"/>
      <c r="P17" s="44"/>
      <c r="Q17" s="21"/>
      <c r="R17" s="44"/>
    </row>
    <row r="18" spans="2:18" ht="12.75">
      <c r="B18" s="19" t="s">
        <v>31</v>
      </c>
      <c r="C18" s="21"/>
      <c r="D18" s="44"/>
      <c r="E18" s="21"/>
      <c r="F18" s="44"/>
      <c r="G18" s="21"/>
      <c r="H18" s="44"/>
      <c r="I18" s="21"/>
      <c r="J18" s="44"/>
      <c r="K18" s="21"/>
      <c r="L18" s="44"/>
      <c r="M18" s="21"/>
      <c r="N18" s="44"/>
      <c r="O18" s="21"/>
      <c r="P18" s="44"/>
      <c r="Q18" s="21"/>
      <c r="R18" s="44"/>
    </row>
    <row r="19" spans="2:18" ht="12.75">
      <c r="B19" s="19" t="s">
        <v>30</v>
      </c>
      <c r="C19" s="21">
        <v>0.0072</v>
      </c>
      <c r="D19" s="44">
        <f>(C19/C$31)*100</f>
        <v>0.45691570476391735</v>
      </c>
      <c r="E19" s="21">
        <v>0.0072</v>
      </c>
      <c r="F19" s="44">
        <f>(E19/E$31)*100</f>
        <v>0.4693495206768021</v>
      </c>
      <c r="G19" s="21">
        <v>0.0072</v>
      </c>
      <c r="H19" s="44">
        <f>(G19/G$31)*100</f>
        <v>0.44790464607756836</v>
      </c>
      <c r="I19" s="21">
        <v>0.0072</v>
      </c>
      <c r="J19" s="44">
        <f>(I19/I$31)*100</f>
        <v>0.45367590905310273</v>
      </c>
      <c r="K19" s="21">
        <v>0.0076</v>
      </c>
      <c r="L19" s="44">
        <f>(K19/K$31)*100</f>
        <v>0.5040115339060496</v>
      </c>
      <c r="M19" s="21">
        <v>0.0076</v>
      </c>
      <c r="N19" s="44">
        <f>(M19/M$31)*100</f>
        <v>0.5062050076996445</v>
      </c>
      <c r="O19" s="21">
        <v>0.0076</v>
      </c>
      <c r="P19" s="44">
        <f>(O19/O$31)*100</f>
        <v>0.3302829960318236</v>
      </c>
      <c r="Q19" s="21" t="s">
        <v>0</v>
      </c>
      <c r="R19" s="49" t="s">
        <v>0</v>
      </c>
    </row>
    <row r="20" spans="2:18" ht="12.75">
      <c r="B20" s="19"/>
      <c r="C20" s="21"/>
      <c r="D20" s="44"/>
      <c r="E20" s="21"/>
      <c r="F20" s="44"/>
      <c r="G20" s="21"/>
      <c r="H20" s="44"/>
      <c r="I20" s="21"/>
      <c r="J20" s="44"/>
      <c r="K20" s="21"/>
      <c r="L20" s="44"/>
      <c r="M20" s="21"/>
      <c r="N20" s="44"/>
      <c r="O20" s="21"/>
      <c r="P20" s="44"/>
      <c r="Q20" s="21"/>
      <c r="R20" s="49"/>
    </row>
    <row r="21" spans="2:18" ht="12.75">
      <c r="B21" s="22" t="s">
        <v>17</v>
      </c>
      <c r="C21" s="31"/>
      <c r="D21" s="45"/>
      <c r="E21" s="31"/>
      <c r="F21" s="45"/>
      <c r="G21" s="32"/>
      <c r="H21" s="45"/>
      <c r="I21" s="32"/>
      <c r="J21" s="45"/>
      <c r="K21" s="32"/>
      <c r="L21" s="45"/>
      <c r="M21" s="32"/>
      <c r="N21" s="45"/>
      <c r="O21" s="32"/>
      <c r="P21" s="45"/>
      <c r="Q21" s="31"/>
      <c r="R21" s="44"/>
    </row>
    <row r="22" spans="2:18" ht="12.75">
      <c r="B22" s="19" t="s">
        <v>32</v>
      </c>
      <c r="C22" s="29">
        <v>0.6002</v>
      </c>
      <c r="D22" s="44">
        <f>(C22/C$31)*100</f>
        <v>38.089000833236554</v>
      </c>
      <c r="E22" s="29">
        <v>0.6002</v>
      </c>
      <c r="F22" s="44">
        <f>(E22/E$31)*100</f>
        <v>39.125497543085636</v>
      </c>
      <c r="G22" s="29">
        <v>0.6002</v>
      </c>
      <c r="H22" s="44">
        <f>(G22/G$31)*100</f>
        <v>37.33782896885507</v>
      </c>
      <c r="I22" s="29">
        <v>0.6002</v>
      </c>
      <c r="J22" s="44">
        <f>(I22/I$31)*100</f>
        <v>37.81892786301004</v>
      </c>
      <c r="K22" s="37">
        <v>0.6002</v>
      </c>
      <c r="L22" s="44">
        <f>(K22/K$31)*100</f>
        <v>39.803647717159336</v>
      </c>
      <c r="M22" s="37">
        <v>0.6002</v>
      </c>
      <c r="N22" s="44">
        <f>(M22/M$31)*100</f>
        <v>39.97687442385877</v>
      </c>
      <c r="O22" s="37">
        <v>0.6002</v>
      </c>
      <c r="P22" s="44">
        <f>(O22/O$31)*100</f>
        <v>26.08366502872375</v>
      </c>
      <c r="Q22" s="21" t="s">
        <v>0</v>
      </c>
      <c r="R22" s="49" t="s">
        <v>0</v>
      </c>
    </row>
    <row r="23" spans="2:18" ht="12.75">
      <c r="B23" s="19"/>
      <c r="C23" s="21"/>
      <c r="D23" s="44"/>
      <c r="E23" s="21"/>
      <c r="F23" s="44"/>
      <c r="G23" s="21"/>
      <c r="H23" s="44"/>
      <c r="I23" s="21"/>
      <c r="J23" s="44"/>
      <c r="K23" s="21"/>
      <c r="L23" s="44"/>
      <c r="M23" s="21"/>
      <c r="N23" s="44"/>
      <c r="O23" s="21"/>
      <c r="P23" s="44"/>
      <c r="Q23" s="21"/>
      <c r="R23" s="49"/>
    </row>
    <row r="24" spans="2:18" ht="12.75" customHeight="1">
      <c r="B24" s="19" t="s">
        <v>8</v>
      </c>
      <c r="C24" s="31"/>
      <c r="D24" s="45"/>
      <c r="E24" s="31"/>
      <c r="F24" s="45"/>
      <c r="G24" s="32"/>
      <c r="H24" s="45"/>
      <c r="I24" s="32"/>
      <c r="J24" s="45"/>
      <c r="K24" s="32"/>
      <c r="L24" s="45"/>
      <c r="M24" s="32"/>
      <c r="N24" s="45"/>
      <c r="O24" s="32"/>
      <c r="P24" s="45"/>
      <c r="Q24" s="32"/>
      <c r="R24" s="48"/>
    </row>
    <row r="25" spans="2:18" ht="12.75">
      <c r="B25" s="19" t="s">
        <v>9</v>
      </c>
      <c r="C25" s="21">
        <f>SUM(C16:C22)</f>
        <v>1.3023</v>
      </c>
      <c r="D25" s="44">
        <f>(C25/C$31)*100</f>
        <v>82.64462809917356</v>
      </c>
      <c r="E25" s="21">
        <f>SUM(E16:E22)</f>
        <v>1.2677999999999998</v>
      </c>
      <c r="F25" s="44">
        <f>(E25/E$31)*100</f>
        <v>82.64462809917356</v>
      </c>
      <c r="G25" s="21">
        <f>SUM(G16:G22)</f>
        <v>1.3285</v>
      </c>
      <c r="H25" s="44">
        <f>(G25/G$31)*100</f>
        <v>82.64462809917356</v>
      </c>
      <c r="I25" s="21">
        <f>SUM(I16:I22)</f>
        <v>1.3115999999999999</v>
      </c>
      <c r="J25" s="44">
        <f>(I25/I$31)*100</f>
        <v>82.64462809917356</v>
      </c>
      <c r="K25" s="21">
        <f>SUM(K16:K22)</f>
        <v>1.2462</v>
      </c>
      <c r="L25" s="44">
        <f>(K25/K$31)*100</f>
        <v>82.64462809917354</v>
      </c>
      <c r="M25" s="21">
        <f>SUM(M16:M22)</f>
        <v>1.2408000000000001</v>
      </c>
      <c r="N25" s="44">
        <f>(M25/M$31)*100</f>
        <v>82.64462809917354</v>
      </c>
      <c r="O25" s="21">
        <f>SUM(O16:O22)</f>
        <v>1.9017</v>
      </c>
      <c r="P25" s="44">
        <f>(O25/O$31)*100</f>
        <v>82.64462809917354</v>
      </c>
      <c r="Q25" s="21">
        <f>SUM(Q16:Q22)</f>
        <v>0.4536</v>
      </c>
      <c r="R25" s="44">
        <f>(Q25/Q$31)*100</f>
        <v>82.64462809917356</v>
      </c>
    </row>
    <row r="26" spans="2:18" ht="12.75">
      <c r="B26" s="19"/>
      <c r="C26" s="21"/>
      <c r="D26" s="44"/>
      <c r="E26" s="21"/>
      <c r="F26" s="44"/>
      <c r="G26" s="21"/>
      <c r="H26" s="44"/>
      <c r="I26" s="21"/>
      <c r="J26" s="44"/>
      <c r="K26" s="21"/>
      <c r="L26" s="44"/>
      <c r="M26" s="21"/>
      <c r="N26" s="44"/>
      <c r="O26" s="21"/>
      <c r="P26" s="44"/>
      <c r="Q26" s="21"/>
      <c r="R26" s="44"/>
    </row>
    <row r="27" spans="2:18" ht="12.75" customHeight="1">
      <c r="B27" s="23" t="s">
        <v>18</v>
      </c>
      <c r="C27" s="31"/>
      <c r="D27" s="45"/>
      <c r="E27" s="31"/>
      <c r="F27" s="45"/>
      <c r="G27" s="32"/>
      <c r="H27" s="45"/>
      <c r="I27" s="32"/>
      <c r="J27" s="45"/>
      <c r="K27" s="32"/>
      <c r="L27" s="45"/>
      <c r="M27" s="32"/>
      <c r="N27" s="45"/>
      <c r="O27" s="32"/>
      <c r="P27" s="45"/>
      <c r="Q27" s="32"/>
      <c r="R27" s="48"/>
    </row>
    <row r="28" spans="2:18" ht="12.75">
      <c r="B28" s="23" t="s">
        <v>19</v>
      </c>
      <c r="C28" s="21">
        <f>C25*0.21</f>
        <v>0.273483</v>
      </c>
      <c r="D28" s="44">
        <f>(C28/C$31)*100</f>
        <v>17.355371900826448</v>
      </c>
      <c r="E28" s="21">
        <f>E25*0.21</f>
        <v>0.266238</v>
      </c>
      <c r="F28" s="44">
        <f>(E28/E$31)*100</f>
        <v>17.355371900826448</v>
      </c>
      <c r="G28" s="21">
        <f>G25*0.21</f>
        <v>0.278985</v>
      </c>
      <c r="H28" s="44">
        <f>(G28/G$31)*100</f>
        <v>17.355371900826444</v>
      </c>
      <c r="I28" s="21">
        <f>I25*0.21</f>
        <v>0.27543599999999996</v>
      </c>
      <c r="J28" s="44">
        <f>(I28/I$31)*100</f>
        <v>17.355371900826444</v>
      </c>
      <c r="K28" s="21">
        <f>K25*0.21</f>
        <v>0.261702</v>
      </c>
      <c r="L28" s="44">
        <f>(K28/K$31)*100</f>
        <v>17.355371900826444</v>
      </c>
      <c r="M28" s="21">
        <f>M25*0.21</f>
        <v>0.260568</v>
      </c>
      <c r="N28" s="44">
        <f>(M28/M$31)*100</f>
        <v>17.355371900826444</v>
      </c>
      <c r="O28" s="21">
        <f>O25*0.21</f>
        <v>0.39935699999999996</v>
      </c>
      <c r="P28" s="44">
        <f>(O28/O$31)*100</f>
        <v>17.355371900826444</v>
      </c>
      <c r="Q28" s="21">
        <f>Q25*0.21</f>
        <v>0.095256</v>
      </c>
      <c r="R28" s="44">
        <f>(Q28/Q$31)*100</f>
        <v>17.355371900826444</v>
      </c>
    </row>
    <row r="29" spans="2:18" ht="12.75">
      <c r="B29" s="19"/>
      <c r="C29" s="21"/>
      <c r="D29" s="44"/>
      <c r="E29" s="21"/>
      <c r="F29" s="44"/>
      <c r="G29" s="21"/>
      <c r="H29" s="44"/>
      <c r="I29" s="21"/>
      <c r="J29" s="44"/>
      <c r="K29" s="21"/>
      <c r="L29" s="44"/>
      <c r="M29" s="21"/>
      <c r="N29" s="44"/>
      <c r="O29" s="21"/>
      <c r="P29" s="44"/>
      <c r="Q29" s="21"/>
      <c r="R29" s="44"/>
    </row>
    <row r="30" spans="2:23" s="4" customFormat="1" ht="12.75" customHeight="1">
      <c r="B30" s="24" t="s">
        <v>10</v>
      </c>
      <c r="C30" s="33"/>
      <c r="D30" s="46"/>
      <c r="E30" s="33"/>
      <c r="F30" s="46"/>
      <c r="G30" s="34"/>
      <c r="H30" s="46"/>
      <c r="I30" s="34"/>
      <c r="J30" s="46"/>
      <c r="K30" s="34"/>
      <c r="L30" s="46"/>
      <c r="M30" s="34"/>
      <c r="N30" s="46"/>
      <c r="O30" s="34"/>
      <c r="P30" s="46"/>
      <c r="Q30" s="34"/>
      <c r="R30" s="50"/>
      <c r="T30" s="13"/>
      <c r="U30" s="13"/>
      <c r="V30" s="13"/>
      <c r="W30" s="13"/>
    </row>
    <row r="31" spans="2:23" s="4" customFormat="1" ht="12.75">
      <c r="B31" s="24" t="s">
        <v>11</v>
      </c>
      <c r="C31" s="51">
        <f>SUM(C25,C28)</f>
        <v>1.575783</v>
      </c>
      <c r="D31" s="47">
        <v>100</v>
      </c>
      <c r="E31" s="51">
        <f>SUM(E25,E28)</f>
        <v>1.5340379999999998</v>
      </c>
      <c r="F31" s="47">
        <v>100</v>
      </c>
      <c r="G31" s="51">
        <f>SUM(G25,G28)</f>
        <v>1.607485</v>
      </c>
      <c r="H31" s="47">
        <v>100</v>
      </c>
      <c r="I31" s="51">
        <f>SUM(I25,I28)</f>
        <v>1.587036</v>
      </c>
      <c r="J31" s="47">
        <v>100</v>
      </c>
      <c r="K31" s="51">
        <f>SUM(K25,K28)</f>
        <v>1.507902</v>
      </c>
      <c r="L31" s="47">
        <v>100</v>
      </c>
      <c r="M31" s="51">
        <f>SUM(M25,M28)</f>
        <v>1.5013680000000003</v>
      </c>
      <c r="N31" s="47">
        <v>100</v>
      </c>
      <c r="O31" s="51">
        <f>SUM(O25,O28)</f>
        <v>2.301057</v>
      </c>
      <c r="P31" s="47">
        <v>100</v>
      </c>
      <c r="Q31" s="51">
        <f>SUM(Q25,Q28)</f>
        <v>0.548856</v>
      </c>
      <c r="R31" s="47">
        <v>100</v>
      </c>
      <c r="T31" s="13"/>
      <c r="U31" s="13"/>
      <c r="V31" s="13"/>
      <c r="W31" s="13"/>
    </row>
    <row r="32" spans="2:18" ht="12.75" customHeight="1">
      <c r="B32" s="7"/>
      <c r="C32" s="40" t="s">
        <v>6</v>
      </c>
      <c r="D32" s="30"/>
      <c r="E32" s="40" t="s">
        <v>6</v>
      </c>
      <c r="F32" s="30"/>
      <c r="G32" s="40"/>
      <c r="H32" s="30"/>
      <c r="I32" s="40"/>
      <c r="J32" s="30"/>
      <c r="K32" s="40"/>
      <c r="L32" s="30"/>
      <c r="M32" s="40"/>
      <c r="N32" s="30"/>
      <c r="O32" s="40"/>
      <c r="P32" s="30"/>
      <c r="Q32" s="40"/>
      <c r="R32" s="30"/>
    </row>
    <row r="33" spans="2:18" ht="12.75" customHeight="1">
      <c r="B33" s="25" t="s">
        <v>12</v>
      </c>
      <c r="C33" s="52">
        <f aca="true" t="shared" si="0" ref="C33:R33">SUM(C22,C28)</f>
        <v>0.873683</v>
      </c>
      <c r="D33" s="42">
        <f t="shared" si="0"/>
        <v>55.444372734063</v>
      </c>
      <c r="E33" s="52">
        <f t="shared" si="0"/>
        <v>0.8664379999999999</v>
      </c>
      <c r="F33" s="42">
        <f t="shared" si="0"/>
        <v>56.480869443912084</v>
      </c>
      <c r="G33" s="52">
        <f t="shared" si="0"/>
        <v>0.8791849999999999</v>
      </c>
      <c r="H33" s="42">
        <f t="shared" si="0"/>
        <v>54.69320086968152</v>
      </c>
      <c r="I33" s="52">
        <f t="shared" si="0"/>
        <v>0.8756359999999999</v>
      </c>
      <c r="J33" s="42">
        <f t="shared" si="0"/>
        <v>55.17429976383649</v>
      </c>
      <c r="K33" s="52">
        <f t="shared" si="0"/>
        <v>0.861902</v>
      </c>
      <c r="L33" s="42">
        <f t="shared" si="0"/>
        <v>57.15901961798578</v>
      </c>
      <c r="M33" s="52">
        <f t="shared" si="0"/>
        <v>0.860768</v>
      </c>
      <c r="N33" s="42">
        <f t="shared" si="0"/>
        <v>57.332246324685215</v>
      </c>
      <c r="O33" s="52">
        <f t="shared" si="0"/>
        <v>0.9995569999999999</v>
      </c>
      <c r="P33" s="42">
        <f t="shared" si="0"/>
        <v>43.4390369295502</v>
      </c>
      <c r="Q33" s="52">
        <f t="shared" si="0"/>
        <v>0.095256</v>
      </c>
      <c r="R33" s="42">
        <f t="shared" si="0"/>
        <v>17.355371900826444</v>
      </c>
    </row>
    <row r="34" spans="2:18" ht="12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ht="12.75" customHeight="1">
      <c r="B35" s="26"/>
      <c r="C35" s="1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9" ht="12.75">
      <c r="B36" s="5"/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3:20" ht="12.75">
      <c r="C37" s="17"/>
      <c r="D37" s="10"/>
      <c r="E37" s="10"/>
      <c r="F37" s="10"/>
      <c r="G37" s="59"/>
      <c r="H37" s="60"/>
      <c r="I37" s="43"/>
      <c r="J37" s="43"/>
      <c r="K37" s="59"/>
      <c r="L37" s="60"/>
      <c r="M37" s="59"/>
      <c r="N37" s="60"/>
      <c r="O37" s="43"/>
      <c r="P37" s="43"/>
      <c r="Q37" s="59"/>
      <c r="R37" s="60"/>
      <c r="S37" s="59"/>
      <c r="T37" s="60"/>
    </row>
    <row r="38" spans="2:20" ht="12.75">
      <c r="B38" s="1" t="s">
        <v>2</v>
      </c>
      <c r="C38" s="17"/>
      <c r="D38" s="41"/>
      <c r="E38" s="41"/>
      <c r="F38" s="41"/>
      <c r="G38" s="61"/>
      <c r="H38" s="60"/>
      <c r="I38" s="43"/>
      <c r="J38" s="43"/>
      <c r="K38" s="62"/>
      <c r="L38" s="60"/>
      <c r="M38" s="62"/>
      <c r="N38" s="60"/>
      <c r="O38" s="43"/>
      <c r="P38" s="43"/>
      <c r="Q38" s="59"/>
      <c r="R38" s="60"/>
      <c r="S38" s="63"/>
      <c r="T38" s="64"/>
    </row>
    <row r="39" spans="2:20" ht="12.75">
      <c r="B39" s="1" t="s">
        <v>13</v>
      </c>
      <c r="C39" s="17"/>
      <c r="D39" s="41"/>
      <c r="E39" s="41"/>
      <c r="F39" s="41"/>
      <c r="G39" s="41"/>
      <c r="H39" s="41"/>
      <c r="I39" s="41"/>
      <c r="J39" s="41"/>
      <c r="K39" s="35"/>
      <c r="L39" s="35"/>
      <c r="M39" s="35"/>
      <c r="N39" s="35"/>
      <c r="O39" s="35"/>
      <c r="P39" s="35"/>
      <c r="Q39" s="35"/>
      <c r="R39" s="35"/>
      <c r="S39" s="41"/>
      <c r="T39" s="35"/>
    </row>
    <row r="40" spans="3:20" ht="12.75">
      <c r="C40" s="17"/>
      <c r="D40" s="41"/>
      <c r="E40" s="41"/>
      <c r="F40" s="41"/>
      <c r="G40" s="41"/>
      <c r="H40" s="41"/>
      <c r="I40" s="41"/>
      <c r="J40" s="41"/>
      <c r="K40" s="35"/>
      <c r="L40" s="35"/>
      <c r="M40" s="35"/>
      <c r="N40" s="35"/>
      <c r="O40" s="35"/>
      <c r="P40" s="35"/>
      <c r="Q40" s="35"/>
      <c r="R40" s="35"/>
      <c r="S40" s="41"/>
      <c r="T40" s="35"/>
    </row>
    <row r="41" spans="3:20" ht="12.75">
      <c r="C41" s="17"/>
      <c r="D41" s="10"/>
      <c r="E41" s="10"/>
      <c r="F41" s="10"/>
      <c r="G41" s="39"/>
      <c r="H41" s="38"/>
      <c r="I41" s="38"/>
      <c r="J41" s="38"/>
      <c r="K41" s="36"/>
      <c r="L41" s="38"/>
      <c r="M41" s="36"/>
      <c r="N41" s="38"/>
      <c r="O41" s="38"/>
      <c r="P41" s="38"/>
      <c r="Q41" s="37"/>
      <c r="R41" s="38"/>
      <c r="S41" s="36"/>
      <c r="T41" s="38"/>
    </row>
  </sheetData>
  <sheetProtection/>
  <mergeCells count="26">
    <mergeCell ref="G37:H37"/>
    <mergeCell ref="K37:L37"/>
    <mergeCell ref="M37:N37"/>
    <mergeCell ref="Q37:R37"/>
    <mergeCell ref="S37:T37"/>
    <mergeCell ref="G38:H38"/>
    <mergeCell ref="K38:L38"/>
    <mergeCell ref="M38:N38"/>
    <mergeCell ref="Q38:R38"/>
    <mergeCell ref="S38:T38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</mergeCells>
  <printOptions gridLines="1"/>
  <pageMargins left="0.15763888888888888" right="0.15763888888888888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80" zoomScaleNormal="80" zoomScalePageLayoutView="0" workbookViewId="0" topLeftCell="A1">
      <selection activeCell="B38" sqref="B38"/>
    </sheetView>
  </sheetViews>
  <sheetFormatPr defaultColWidth="9.140625" defaultRowHeight="12.75"/>
  <cols>
    <col min="1" max="1" width="3.00390625" style="3" customWidth="1"/>
    <col min="2" max="2" width="29.28125" style="3" customWidth="1"/>
    <col min="3" max="3" width="11.28125" style="6" customWidth="1"/>
    <col min="4" max="4" width="9.8515625" style="3" customWidth="1"/>
    <col min="5" max="5" width="11.28125" style="3" customWidth="1"/>
    <col min="6" max="6" width="9.7109375" style="3" customWidth="1"/>
    <col min="7" max="7" width="11.28125" style="3" customWidth="1"/>
    <col min="8" max="8" width="9.7109375" style="3" customWidth="1"/>
    <col min="9" max="9" width="11.28125" style="3" customWidth="1"/>
    <col min="10" max="10" width="8.57421875" style="3" customWidth="1"/>
    <col min="11" max="11" width="11.28125" style="3" customWidth="1"/>
    <col min="12" max="12" width="9.140625" style="3" customWidth="1"/>
    <col min="13" max="13" width="11.28125" style="3" customWidth="1"/>
    <col min="14" max="14" width="9.140625" style="3" customWidth="1"/>
    <col min="15" max="15" width="11.28125" style="3" customWidth="1"/>
    <col min="16" max="16" width="9.140625" style="3" customWidth="1"/>
    <col min="17" max="17" width="11.28125" style="3" customWidth="1"/>
    <col min="18" max="18" width="9.57421875" style="3" customWidth="1"/>
    <col min="19" max="19" width="9.140625" style="3" customWidth="1"/>
    <col min="20" max="23" width="9.140625" style="7" customWidth="1"/>
    <col min="24" max="16384" width="9.140625" style="3" customWidth="1"/>
  </cols>
  <sheetData>
    <row r="1" spans="1:2" ht="13.5">
      <c r="A1" s="2" t="s">
        <v>25</v>
      </c>
      <c r="B1" s="2" t="s">
        <v>3</v>
      </c>
    </row>
    <row r="2" ht="12.75" customHeight="1">
      <c r="B2" s="2" t="s">
        <v>4</v>
      </c>
    </row>
    <row r="4" spans="2:18" ht="12.75" customHeight="1">
      <c r="B4" s="8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3:18" ht="12.75">
      <c r="C5" s="3"/>
      <c r="D5" s="9"/>
      <c r="E5" s="9"/>
      <c r="F5" s="9"/>
      <c r="H5" s="9"/>
      <c r="I5" s="9"/>
      <c r="J5" s="9"/>
      <c r="L5" s="9"/>
      <c r="N5" s="9"/>
      <c r="O5" s="9"/>
      <c r="P5" s="9"/>
      <c r="R5" s="9"/>
    </row>
    <row r="6" spans="2:18" ht="12.75" customHeight="1">
      <c r="B6" s="7"/>
      <c r="C6" s="53" t="s">
        <v>35</v>
      </c>
      <c r="D6" s="53"/>
      <c r="E6" s="53" t="s">
        <v>35</v>
      </c>
      <c r="F6" s="53"/>
      <c r="G6" s="53" t="s">
        <v>35</v>
      </c>
      <c r="H6" s="53"/>
      <c r="I6" s="53" t="s">
        <v>35</v>
      </c>
      <c r="J6" s="53"/>
      <c r="K6" s="53" t="s">
        <v>35</v>
      </c>
      <c r="L6" s="53"/>
      <c r="M6" s="53" t="s">
        <v>35</v>
      </c>
      <c r="N6" s="53"/>
      <c r="O6" s="53" t="s">
        <v>36</v>
      </c>
      <c r="P6" s="53"/>
      <c r="Q6" s="53" t="s">
        <v>35</v>
      </c>
      <c r="R6" s="53"/>
    </row>
    <row r="7" spans="2:18" ht="12.75" customHeight="1">
      <c r="B7" s="7"/>
      <c r="C7" s="56" t="s">
        <v>26</v>
      </c>
      <c r="D7" s="55"/>
      <c r="E7" s="56" t="s">
        <v>27</v>
      </c>
      <c r="F7" s="55"/>
      <c r="G7" s="57" t="s">
        <v>29</v>
      </c>
      <c r="H7" s="55"/>
      <c r="I7" s="57" t="s">
        <v>28</v>
      </c>
      <c r="J7" s="55"/>
      <c r="K7" s="54" t="s">
        <v>14</v>
      </c>
      <c r="L7" s="55"/>
      <c r="M7" s="54" t="s">
        <v>34</v>
      </c>
      <c r="N7" s="55"/>
      <c r="O7" s="54" t="s">
        <v>37</v>
      </c>
      <c r="P7" s="55"/>
      <c r="Q7" s="58" t="s">
        <v>1</v>
      </c>
      <c r="R7" s="58"/>
    </row>
    <row r="8" spans="2:18" ht="12.75">
      <c r="B8" s="7"/>
      <c r="C8" s="14" t="s">
        <v>24</v>
      </c>
      <c r="D8" s="11" t="s">
        <v>7</v>
      </c>
      <c r="E8" s="14" t="s">
        <v>24</v>
      </c>
      <c r="F8" s="11" t="s">
        <v>7</v>
      </c>
      <c r="G8" s="14" t="s">
        <v>24</v>
      </c>
      <c r="H8" s="11" t="s">
        <v>7</v>
      </c>
      <c r="I8" s="14" t="s">
        <v>24</v>
      </c>
      <c r="J8" s="11" t="s">
        <v>7</v>
      </c>
      <c r="K8" s="14" t="s">
        <v>24</v>
      </c>
      <c r="L8" s="11" t="s">
        <v>7</v>
      </c>
      <c r="M8" s="14" t="s">
        <v>24</v>
      </c>
      <c r="N8" s="11" t="s">
        <v>7</v>
      </c>
      <c r="O8" s="11"/>
      <c r="P8" s="11"/>
      <c r="Q8" s="14" t="s">
        <v>24</v>
      </c>
      <c r="R8" s="11" t="s">
        <v>7</v>
      </c>
    </row>
    <row r="9" spans="2:18" ht="12.75">
      <c r="B9" s="10" t="s">
        <v>15</v>
      </c>
      <c r="C9" s="17"/>
      <c r="D9" s="18"/>
      <c r="E9" s="18"/>
      <c r="F9" s="18"/>
      <c r="G9" s="18"/>
      <c r="H9" s="15"/>
      <c r="I9" s="15"/>
      <c r="J9" s="15"/>
      <c r="K9" s="16"/>
      <c r="L9" s="16"/>
      <c r="M9" s="16"/>
      <c r="N9" s="16"/>
      <c r="O9" s="16"/>
      <c r="P9" s="16"/>
      <c r="Q9" s="16"/>
      <c r="R9" s="7"/>
    </row>
    <row r="10" spans="2:18" ht="12.75">
      <c r="B10" s="10" t="s">
        <v>20</v>
      </c>
      <c r="C10" s="27">
        <v>0.2664</v>
      </c>
      <c r="D10" s="44">
        <f>(C10/C$31)*100</f>
        <v>20.880623032644003</v>
      </c>
      <c r="E10" s="27">
        <v>0.2477</v>
      </c>
      <c r="F10" s="44">
        <f>(E10/E$31)*100</f>
        <v>19.765447890475322</v>
      </c>
      <c r="G10" s="20">
        <v>0.2817</v>
      </c>
      <c r="H10" s="44">
        <f>(G10/G$31)*100</f>
        <v>21.764038268240803</v>
      </c>
      <c r="I10" s="20">
        <v>0.2505</v>
      </c>
      <c r="J10" s="44">
        <f>(I10/I$31)*100</f>
        <v>19.93498251212612</v>
      </c>
      <c r="K10" s="20">
        <v>0.2451</v>
      </c>
      <c r="L10" s="44">
        <f>(K10/K$31)*100</f>
        <v>19.529693739980182</v>
      </c>
      <c r="M10" s="20">
        <v>0.2195</v>
      </c>
      <c r="N10" s="44">
        <f>(M10/M$31)*100</f>
        <v>17.93247911009153</v>
      </c>
      <c r="O10" s="20">
        <v>0.9627</v>
      </c>
      <c r="P10" s="44">
        <f>(O10/O$31)*100</f>
        <v>45.33963042573193</v>
      </c>
      <c r="Q10" s="20">
        <v>0.1178</v>
      </c>
      <c r="R10" s="44">
        <f>(Q10/Q$31)*100</f>
        <v>30.906467270103633</v>
      </c>
    </row>
    <row r="11" spans="2:18" ht="12.75">
      <c r="B11" s="19"/>
      <c r="C11" s="27"/>
      <c r="D11" s="44"/>
      <c r="E11" s="27"/>
      <c r="F11" s="44"/>
      <c r="G11" s="21"/>
      <c r="H11" s="44"/>
      <c r="I11" s="21"/>
      <c r="J11" s="44"/>
      <c r="K11" s="21"/>
      <c r="L11" s="44"/>
      <c r="M11" s="21"/>
      <c r="N11" s="44"/>
      <c r="O11" s="21"/>
      <c r="P11" s="44"/>
      <c r="Q11" s="21"/>
      <c r="R11" s="44"/>
    </row>
    <row r="12" spans="2:18" ht="12.75">
      <c r="B12" s="12" t="s">
        <v>16</v>
      </c>
      <c r="C12" s="27"/>
      <c r="D12" s="45"/>
      <c r="E12" s="27"/>
      <c r="F12" s="45"/>
      <c r="G12" s="32"/>
      <c r="H12" s="45"/>
      <c r="I12" s="32"/>
      <c r="J12" s="45"/>
      <c r="K12" s="32"/>
      <c r="L12" s="45"/>
      <c r="M12" s="32"/>
      <c r="N12" s="45"/>
      <c r="O12" s="32"/>
      <c r="P12" s="45"/>
      <c r="Q12" s="31"/>
      <c r="R12" s="44"/>
    </row>
    <row r="13" spans="2:18" ht="12.75">
      <c r="B13" s="12" t="s">
        <v>21</v>
      </c>
      <c r="C13" s="27">
        <v>0.1806</v>
      </c>
      <c r="D13" s="44">
        <f>(C13/C$31)*100</f>
        <v>14.155557506364513</v>
      </c>
      <c r="E13" s="27">
        <v>0.1806</v>
      </c>
      <c r="F13" s="44">
        <f>(E13/E$31)*100</f>
        <v>14.41114206305952</v>
      </c>
      <c r="G13" s="28">
        <v>0.1806</v>
      </c>
      <c r="H13" s="44">
        <f>(G13/G$31)*100</f>
        <v>13.95308949678484</v>
      </c>
      <c r="I13" s="28">
        <v>0.1806</v>
      </c>
      <c r="J13" s="44">
        <f>(I13/I$31)*100</f>
        <v>14.372286793173561</v>
      </c>
      <c r="K13" s="20">
        <v>0.1843</v>
      </c>
      <c r="L13" s="44">
        <f>(K13/K$31)*100</f>
        <v>14.685118548667264</v>
      </c>
      <c r="M13" s="20">
        <v>0.1843</v>
      </c>
      <c r="N13" s="44">
        <f>(M13/M$31)*100</f>
        <v>15.05674669699257</v>
      </c>
      <c r="O13" s="20">
        <v>0.1843</v>
      </c>
      <c r="P13" s="44">
        <f>(O13/O$31)*100</f>
        <v>8.679852381284299</v>
      </c>
      <c r="Q13" s="20">
        <v>0.1972</v>
      </c>
      <c r="R13" s="44">
        <f>(Q13/Q$31)*100</f>
        <v>51.73816082906991</v>
      </c>
    </row>
    <row r="14" spans="2:18" ht="12.75">
      <c r="B14" s="19"/>
      <c r="C14" s="31"/>
      <c r="D14" s="44"/>
      <c r="E14" s="31"/>
      <c r="F14" s="44"/>
      <c r="G14" s="21"/>
      <c r="H14" s="44"/>
      <c r="I14" s="21"/>
      <c r="J14" s="44"/>
      <c r="K14" s="21"/>
      <c r="L14" s="44"/>
      <c r="M14" s="21"/>
      <c r="N14" s="44"/>
      <c r="O14" s="21"/>
      <c r="P14" s="44"/>
      <c r="Q14" s="21"/>
      <c r="R14" s="49"/>
    </row>
    <row r="15" spans="2:18" ht="12.75">
      <c r="B15" s="23" t="s">
        <v>23</v>
      </c>
      <c r="C15" s="31"/>
      <c r="D15" s="45"/>
      <c r="E15" s="31"/>
      <c r="F15" s="45"/>
      <c r="G15" s="32"/>
      <c r="H15" s="45"/>
      <c r="I15" s="32"/>
      <c r="J15" s="45"/>
      <c r="K15" s="32"/>
      <c r="L15" s="45"/>
      <c r="M15" s="32"/>
      <c r="N15" s="45"/>
      <c r="O15" s="32"/>
      <c r="P15" s="45"/>
      <c r="Q15" s="32"/>
      <c r="R15" s="48"/>
    </row>
    <row r="16" spans="2:18" ht="12.75">
      <c r="B16" s="10" t="s">
        <v>22</v>
      </c>
      <c r="C16" s="27">
        <f>SUM(C10:C13)</f>
        <v>0.44700000000000006</v>
      </c>
      <c r="D16" s="44">
        <f>(C16/C$31)*100</f>
        <v>35.03618053900851</v>
      </c>
      <c r="E16" s="27">
        <f>SUM(E10:E13)</f>
        <v>0.4283</v>
      </c>
      <c r="F16" s="44">
        <f>(E16/E$31)*100</f>
        <v>34.176589953534844</v>
      </c>
      <c r="G16" s="21">
        <f>SUM(G10:G13)</f>
        <v>0.46230000000000004</v>
      </c>
      <c r="H16" s="44">
        <f>(G16/G$31)*100</f>
        <v>35.717127765025644</v>
      </c>
      <c r="I16" s="21">
        <f>SUM(I10:I13)</f>
        <v>0.43110000000000004</v>
      </c>
      <c r="J16" s="44">
        <f>(I16/I$31)*100</f>
        <v>34.307269305299684</v>
      </c>
      <c r="K16" s="21">
        <f>SUM(K10:K13)</f>
        <v>0.4294</v>
      </c>
      <c r="L16" s="44">
        <f>(K16/K$31)*100</f>
        <v>34.214812288647444</v>
      </c>
      <c r="M16" s="21">
        <f>SUM(M10:M13)</f>
        <v>0.4038</v>
      </c>
      <c r="N16" s="44">
        <f>(M16/M$31)*100</f>
        <v>32.9892258070841</v>
      </c>
      <c r="O16" s="21">
        <f>SUM(O10:O13)</f>
        <v>1.147</v>
      </c>
      <c r="P16" s="44">
        <f>(O16/O$31)*100</f>
        <v>54.01948280701623</v>
      </c>
      <c r="Q16" s="21">
        <f>SUM(Q10:Q13)</f>
        <v>0.315</v>
      </c>
      <c r="R16" s="44">
        <f>(Q16/Q$31)*100</f>
        <v>82.64462809917356</v>
      </c>
    </row>
    <row r="17" spans="2:18" ht="12.75">
      <c r="B17" s="19"/>
      <c r="C17" s="21"/>
      <c r="D17" s="44"/>
      <c r="E17" s="21"/>
      <c r="F17" s="44"/>
      <c r="G17" s="21"/>
      <c r="H17" s="44"/>
      <c r="I17" s="21"/>
      <c r="J17" s="44"/>
      <c r="K17" s="21"/>
      <c r="L17" s="44"/>
      <c r="M17" s="21"/>
      <c r="N17" s="44"/>
      <c r="O17" s="21"/>
      <c r="P17" s="44"/>
      <c r="Q17" s="21"/>
      <c r="R17" s="44"/>
    </row>
    <row r="18" spans="2:18" ht="12.75">
      <c r="B18" s="19" t="s">
        <v>31</v>
      </c>
      <c r="C18" s="21"/>
      <c r="D18" s="44"/>
      <c r="E18" s="21"/>
      <c r="F18" s="44"/>
      <c r="G18" s="21"/>
      <c r="H18" s="44"/>
      <c r="I18" s="21"/>
      <c r="J18" s="44"/>
      <c r="K18" s="21"/>
      <c r="L18" s="44"/>
      <c r="M18" s="21"/>
      <c r="N18" s="44"/>
      <c r="O18" s="21"/>
      <c r="P18" s="44"/>
      <c r="Q18" s="21"/>
      <c r="R18" s="44"/>
    </row>
    <row r="19" spans="2:18" ht="12.75">
      <c r="B19" s="19" t="s">
        <v>30</v>
      </c>
      <c r="C19" s="21">
        <v>0.0072</v>
      </c>
      <c r="D19" s="44">
        <f>(C19/C$31)*100</f>
        <v>0.5643411630444325</v>
      </c>
      <c r="E19" s="21">
        <v>0.0072</v>
      </c>
      <c r="F19" s="44">
        <f>(E19/E$31)*100</f>
        <v>0.5745305805870905</v>
      </c>
      <c r="G19" s="21">
        <v>0.0072</v>
      </c>
      <c r="H19" s="44">
        <f>(G19/G$31)*100</f>
        <v>0.5562693487090302</v>
      </c>
      <c r="I19" s="21">
        <v>0.0072</v>
      </c>
      <c r="J19" s="44">
        <f>(I19/I$31)*100</f>
        <v>0.5729815332826669</v>
      </c>
      <c r="K19" s="21">
        <v>0.0076</v>
      </c>
      <c r="L19" s="44">
        <f>(K19/K$31)*100</f>
        <v>0.605571898914114</v>
      </c>
      <c r="M19" s="21">
        <v>0.0076</v>
      </c>
      <c r="N19" s="44">
        <f>(M19/M$31)*100</f>
        <v>0.620896771010003</v>
      </c>
      <c r="O19" s="21">
        <v>0.0076</v>
      </c>
      <c r="P19" s="44">
        <f>(O19/O$31)*100</f>
        <v>0.35793205696017727</v>
      </c>
      <c r="Q19" s="21" t="s">
        <v>0</v>
      </c>
      <c r="R19" s="49" t="s">
        <v>0</v>
      </c>
    </row>
    <row r="20" spans="2:18" ht="12.75">
      <c r="B20" s="19"/>
      <c r="C20" s="21"/>
      <c r="D20" s="44"/>
      <c r="E20" s="21"/>
      <c r="F20" s="44"/>
      <c r="G20" s="21"/>
      <c r="H20" s="44"/>
      <c r="I20" s="21"/>
      <c r="J20" s="44"/>
      <c r="K20" s="21"/>
      <c r="L20" s="44"/>
      <c r="M20" s="21"/>
      <c r="N20" s="44"/>
      <c r="O20" s="21"/>
      <c r="P20" s="44"/>
      <c r="Q20" s="21"/>
      <c r="R20" s="49"/>
    </row>
    <row r="21" spans="2:18" ht="12.75">
      <c r="B21" s="22" t="s">
        <v>17</v>
      </c>
      <c r="C21" s="31"/>
      <c r="D21" s="45"/>
      <c r="E21" s="31"/>
      <c r="F21" s="45"/>
      <c r="G21" s="32"/>
      <c r="H21" s="45"/>
      <c r="I21" s="32"/>
      <c r="J21" s="45"/>
      <c r="K21" s="32"/>
      <c r="L21" s="45"/>
      <c r="M21" s="32"/>
      <c r="N21" s="45"/>
      <c r="O21" s="32"/>
      <c r="P21" s="45"/>
      <c r="Q21" s="31"/>
      <c r="R21" s="44"/>
    </row>
    <row r="22" spans="2:18" ht="12.75">
      <c r="B22" s="19" t="s">
        <v>32</v>
      </c>
      <c r="C22" s="29">
        <v>0.6002</v>
      </c>
      <c r="D22" s="44">
        <f>(C22/C$31)*100</f>
        <v>47.0441063971206</v>
      </c>
      <c r="E22" s="29">
        <v>0.6002</v>
      </c>
      <c r="F22" s="44">
        <f>(E22/E$31)*100</f>
        <v>47.89350756505162</v>
      </c>
      <c r="G22" s="29">
        <v>0.6002</v>
      </c>
      <c r="H22" s="44">
        <f>(G22/G$31)*100</f>
        <v>46.37123098543887</v>
      </c>
      <c r="I22" s="29">
        <v>0.6002</v>
      </c>
      <c r="J22" s="44">
        <f>(I22/I$31)*100</f>
        <v>47.7643772605912</v>
      </c>
      <c r="K22" s="37">
        <v>0.6002</v>
      </c>
      <c r="L22" s="44">
        <f>(K22/K$31)*100</f>
        <v>47.824243911612</v>
      </c>
      <c r="M22" s="37">
        <v>0.6002</v>
      </c>
      <c r="N22" s="44">
        <f>(M22/M$31)*100</f>
        <v>49.03450552107944</v>
      </c>
      <c r="O22" s="37">
        <v>0.6002</v>
      </c>
      <c r="P22" s="44">
        <f>(O22/O$31)*100</f>
        <v>28.267213235197158</v>
      </c>
      <c r="Q22" s="21" t="s">
        <v>0</v>
      </c>
      <c r="R22" s="49" t="s">
        <v>0</v>
      </c>
    </row>
    <row r="23" spans="2:18" ht="12.75">
      <c r="B23" s="19"/>
      <c r="C23" s="21"/>
      <c r="D23" s="44"/>
      <c r="E23" s="21"/>
      <c r="F23" s="44"/>
      <c r="G23" s="21"/>
      <c r="H23" s="44"/>
      <c r="I23" s="21"/>
      <c r="J23" s="44"/>
      <c r="K23" s="21"/>
      <c r="L23" s="44"/>
      <c r="M23" s="21"/>
      <c r="N23" s="44"/>
      <c r="O23" s="21"/>
      <c r="P23" s="44"/>
      <c r="Q23" s="21"/>
      <c r="R23" s="49"/>
    </row>
    <row r="24" spans="2:18" ht="12.75" customHeight="1">
      <c r="B24" s="19" t="s">
        <v>8</v>
      </c>
      <c r="C24" s="31"/>
      <c r="D24" s="45"/>
      <c r="E24" s="31"/>
      <c r="F24" s="45"/>
      <c r="G24" s="32"/>
      <c r="H24" s="45"/>
      <c r="I24" s="32"/>
      <c r="J24" s="45"/>
      <c r="K24" s="32"/>
      <c r="L24" s="45"/>
      <c r="M24" s="32"/>
      <c r="N24" s="45"/>
      <c r="O24" s="32"/>
      <c r="P24" s="45"/>
      <c r="Q24" s="32"/>
      <c r="R24" s="48"/>
    </row>
    <row r="25" spans="2:18" ht="12.75">
      <c r="B25" s="19" t="s">
        <v>9</v>
      </c>
      <c r="C25" s="21">
        <f>SUM(C16:C22)</f>
        <v>1.0544</v>
      </c>
      <c r="D25" s="44">
        <f>(C25/C$31)*100</f>
        <v>82.64462809917354</v>
      </c>
      <c r="E25" s="21">
        <f>SUM(E16:E22)</f>
        <v>1.0356999999999998</v>
      </c>
      <c r="F25" s="44">
        <f>(E25/E$31)*100</f>
        <v>82.64462809917354</v>
      </c>
      <c r="G25" s="21">
        <f>SUM(G16:G22)</f>
        <v>1.0697</v>
      </c>
      <c r="H25" s="44">
        <f>(G25/G$31)*100</f>
        <v>82.64462809917356</v>
      </c>
      <c r="I25" s="21">
        <f>SUM(I16:I22)</f>
        <v>1.0385</v>
      </c>
      <c r="J25" s="44">
        <f>(I25/I$31)*100</f>
        <v>82.64462809917354</v>
      </c>
      <c r="K25" s="21">
        <f>SUM(K16:K22)</f>
        <v>1.0372</v>
      </c>
      <c r="L25" s="44">
        <f>(K25/K$31)*100</f>
        <v>82.64462809917356</v>
      </c>
      <c r="M25" s="21">
        <f>SUM(M16:M22)</f>
        <v>1.0116</v>
      </c>
      <c r="N25" s="44">
        <f>(M25/M$31)*100</f>
        <v>82.64462809917354</v>
      </c>
      <c r="O25" s="21">
        <f>SUM(O16:O22)</f>
        <v>1.7548</v>
      </c>
      <c r="P25" s="44">
        <f>(O25/O$31)*100</f>
        <v>82.64462809917356</v>
      </c>
      <c r="Q25" s="21">
        <f>SUM(Q16:Q22)</f>
        <v>0.315</v>
      </c>
      <c r="R25" s="44">
        <f>(Q25/Q$31)*100</f>
        <v>82.64462809917356</v>
      </c>
    </row>
    <row r="26" spans="2:18" ht="12.75">
      <c r="B26" s="19"/>
      <c r="C26" s="21"/>
      <c r="D26" s="44"/>
      <c r="E26" s="21"/>
      <c r="F26" s="44"/>
      <c r="G26" s="21"/>
      <c r="H26" s="44"/>
      <c r="I26" s="21"/>
      <c r="J26" s="44"/>
      <c r="K26" s="21"/>
      <c r="L26" s="44"/>
      <c r="M26" s="21"/>
      <c r="N26" s="44"/>
      <c r="O26" s="21"/>
      <c r="P26" s="44"/>
      <c r="Q26" s="21"/>
      <c r="R26" s="44"/>
    </row>
    <row r="27" spans="2:18" ht="12.75" customHeight="1">
      <c r="B27" s="23" t="s">
        <v>18</v>
      </c>
      <c r="C27" s="31"/>
      <c r="D27" s="45"/>
      <c r="E27" s="31"/>
      <c r="F27" s="45"/>
      <c r="G27" s="32"/>
      <c r="H27" s="45"/>
      <c r="I27" s="32"/>
      <c r="J27" s="45"/>
      <c r="K27" s="32"/>
      <c r="L27" s="45"/>
      <c r="M27" s="32"/>
      <c r="N27" s="45"/>
      <c r="O27" s="32"/>
      <c r="P27" s="45"/>
      <c r="Q27" s="32"/>
      <c r="R27" s="48"/>
    </row>
    <row r="28" spans="2:18" ht="12.75">
      <c r="B28" s="23" t="s">
        <v>19</v>
      </c>
      <c r="C28" s="21">
        <f>C25*0.21</f>
        <v>0.22142399999999998</v>
      </c>
      <c r="D28" s="44">
        <f>(C28/C$31)*100</f>
        <v>17.355371900826444</v>
      </c>
      <c r="E28" s="21">
        <f>E25*0.21</f>
        <v>0.21749699999999997</v>
      </c>
      <c r="F28" s="44">
        <f>(E28/E$31)*100</f>
        <v>17.355371900826444</v>
      </c>
      <c r="G28" s="21">
        <f>G25*0.21</f>
        <v>0.224637</v>
      </c>
      <c r="H28" s="44">
        <f>(G28/G$31)*100</f>
        <v>17.355371900826448</v>
      </c>
      <c r="I28" s="21">
        <f>I25*0.21</f>
        <v>0.218085</v>
      </c>
      <c r="J28" s="44">
        <f>(I28/I$31)*100</f>
        <v>17.355371900826448</v>
      </c>
      <c r="K28" s="21">
        <f>K25*0.21</f>
        <v>0.21781199999999998</v>
      </c>
      <c r="L28" s="44">
        <f>(K28/K$31)*100</f>
        <v>17.355371900826448</v>
      </c>
      <c r="M28" s="21">
        <f>M25*0.21</f>
        <v>0.212436</v>
      </c>
      <c r="N28" s="44">
        <f>(M28/M$31)*100</f>
        <v>17.355371900826448</v>
      </c>
      <c r="O28" s="21">
        <f>O25*0.21</f>
        <v>0.36850799999999995</v>
      </c>
      <c r="P28" s="44">
        <f>(O28/O$31)*100</f>
        <v>17.355371900826448</v>
      </c>
      <c r="Q28" s="21">
        <f>Q25*0.21</f>
        <v>0.06615</v>
      </c>
      <c r="R28" s="44">
        <f>(Q28/Q$31)*100</f>
        <v>17.355371900826448</v>
      </c>
    </row>
    <row r="29" spans="2:18" ht="12.75">
      <c r="B29" s="19"/>
      <c r="C29" s="21"/>
      <c r="D29" s="44"/>
      <c r="E29" s="21"/>
      <c r="F29" s="44"/>
      <c r="G29" s="21"/>
      <c r="H29" s="44"/>
      <c r="I29" s="21"/>
      <c r="J29" s="44"/>
      <c r="K29" s="21"/>
      <c r="L29" s="44"/>
      <c r="M29" s="21"/>
      <c r="N29" s="44"/>
      <c r="O29" s="21"/>
      <c r="P29" s="44"/>
      <c r="Q29" s="21"/>
      <c r="R29" s="44"/>
    </row>
    <row r="30" spans="2:23" s="4" customFormat="1" ht="12.75" customHeight="1">
      <c r="B30" s="24" t="s">
        <v>10</v>
      </c>
      <c r="C30" s="33"/>
      <c r="D30" s="46"/>
      <c r="E30" s="33"/>
      <c r="F30" s="46"/>
      <c r="G30" s="34"/>
      <c r="H30" s="46"/>
      <c r="I30" s="34"/>
      <c r="J30" s="46"/>
      <c r="K30" s="34"/>
      <c r="L30" s="46"/>
      <c r="M30" s="34"/>
      <c r="N30" s="46"/>
      <c r="O30" s="34"/>
      <c r="P30" s="46"/>
      <c r="Q30" s="34"/>
      <c r="R30" s="50"/>
      <c r="T30" s="13"/>
      <c r="U30" s="13"/>
      <c r="V30" s="13"/>
      <c r="W30" s="13"/>
    </row>
    <row r="31" spans="2:23" s="4" customFormat="1" ht="12.75">
      <c r="B31" s="24" t="s">
        <v>11</v>
      </c>
      <c r="C31" s="51">
        <f>SUM(C25,C28)</f>
        <v>1.275824</v>
      </c>
      <c r="D31" s="47">
        <v>100</v>
      </c>
      <c r="E31" s="51">
        <f>SUM(E25,E28)</f>
        <v>1.253197</v>
      </c>
      <c r="F31" s="47">
        <v>100</v>
      </c>
      <c r="G31" s="51">
        <f>SUM(G25,G28)</f>
        <v>1.294337</v>
      </c>
      <c r="H31" s="47">
        <v>100</v>
      </c>
      <c r="I31" s="51">
        <f>SUM(I25,I28)</f>
        <v>1.256585</v>
      </c>
      <c r="J31" s="47">
        <v>100</v>
      </c>
      <c r="K31" s="51">
        <f>SUM(K25,K28)</f>
        <v>1.2550119999999998</v>
      </c>
      <c r="L31" s="47">
        <v>100</v>
      </c>
      <c r="M31" s="51">
        <f>SUM(M25,M28)</f>
        <v>1.2240360000000001</v>
      </c>
      <c r="N31" s="47">
        <v>100</v>
      </c>
      <c r="O31" s="51">
        <f>SUM(O25,O28)</f>
        <v>2.1233079999999998</v>
      </c>
      <c r="P31" s="47">
        <v>100</v>
      </c>
      <c r="Q31" s="51">
        <f>SUM(Q25,Q28)</f>
        <v>0.38115</v>
      </c>
      <c r="R31" s="47">
        <v>100</v>
      </c>
      <c r="T31" s="13"/>
      <c r="U31" s="13"/>
      <c r="V31" s="13"/>
      <c r="W31" s="13"/>
    </row>
    <row r="32" spans="2:18" ht="12.75" customHeight="1">
      <c r="B32" s="7"/>
      <c r="C32" s="40" t="s">
        <v>6</v>
      </c>
      <c r="D32" s="30"/>
      <c r="E32" s="40" t="s">
        <v>6</v>
      </c>
      <c r="F32" s="30"/>
      <c r="G32" s="40"/>
      <c r="H32" s="30"/>
      <c r="I32" s="40"/>
      <c r="J32" s="30"/>
      <c r="K32" s="40"/>
      <c r="L32" s="30"/>
      <c r="M32" s="40"/>
      <c r="N32" s="30"/>
      <c r="O32" s="40"/>
      <c r="P32" s="30"/>
      <c r="Q32" s="40"/>
      <c r="R32" s="30"/>
    </row>
    <row r="33" spans="2:18" ht="12.75" customHeight="1">
      <c r="B33" s="25" t="s">
        <v>12</v>
      </c>
      <c r="C33" s="52">
        <f aca="true" t="shared" si="0" ref="C33:R33">SUM(C22,C28)</f>
        <v>0.8216239999999999</v>
      </c>
      <c r="D33" s="42">
        <f t="shared" si="0"/>
        <v>64.39947829794704</v>
      </c>
      <c r="E33" s="52">
        <f t="shared" si="0"/>
        <v>0.8176969999999999</v>
      </c>
      <c r="F33" s="42">
        <f t="shared" si="0"/>
        <v>65.24887946587806</v>
      </c>
      <c r="G33" s="52">
        <f t="shared" si="0"/>
        <v>0.8248369999999999</v>
      </c>
      <c r="H33" s="42">
        <f t="shared" si="0"/>
        <v>63.72660288626532</v>
      </c>
      <c r="I33" s="52">
        <f t="shared" si="0"/>
        <v>0.8182849999999999</v>
      </c>
      <c r="J33" s="42">
        <f t="shared" si="0"/>
        <v>65.11974916141764</v>
      </c>
      <c r="K33" s="52">
        <f t="shared" si="0"/>
        <v>0.818012</v>
      </c>
      <c r="L33" s="42">
        <f t="shared" si="0"/>
        <v>65.17961581243844</v>
      </c>
      <c r="M33" s="52">
        <f t="shared" si="0"/>
        <v>0.8126359999999999</v>
      </c>
      <c r="N33" s="42">
        <f t="shared" si="0"/>
        <v>66.38987742190588</v>
      </c>
      <c r="O33" s="52">
        <f t="shared" si="0"/>
        <v>0.9687079999999999</v>
      </c>
      <c r="P33" s="42">
        <f t="shared" si="0"/>
        <v>45.6225851360236</v>
      </c>
      <c r="Q33" s="52">
        <f t="shared" si="0"/>
        <v>0.06615</v>
      </c>
      <c r="R33" s="42">
        <f t="shared" si="0"/>
        <v>17.355371900826448</v>
      </c>
    </row>
    <row r="34" spans="2:18" ht="12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ht="12.75" customHeight="1">
      <c r="B35" s="26"/>
      <c r="C35" s="1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9" ht="12.75">
      <c r="B36" s="5"/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3:20" ht="12.75">
      <c r="C37" s="17"/>
      <c r="D37" s="10"/>
      <c r="E37" s="10"/>
      <c r="F37" s="10"/>
      <c r="G37" s="59"/>
      <c r="H37" s="60"/>
      <c r="I37" s="43"/>
      <c r="J37" s="43"/>
      <c r="K37" s="59"/>
      <c r="L37" s="60"/>
      <c r="M37" s="59"/>
      <c r="N37" s="60"/>
      <c r="O37" s="43"/>
      <c r="P37" s="43"/>
      <c r="Q37" s="59"/>
      <c r="R37" s="60"/>
      <c r="S37" s="59"/>
      <c r="T37" s="60"/>
    </row>
    <row r="38" spans="2:20" ht="12.75">
      <c r="B38" s="1" t="s">
        <v>2</v>
      </c>
      <c r="C38" s="17"/>
      <c r="D38" s="41"/>
      <c r="E38" s="41"/>
      <c r="F38" s="41"/>
      <c r="G38" s="61"/>
      <c r="H38" s="60"/>
      <c r="I38" s="43"/>
      <c r="J38" s="43"/>
      <c r="K38" s="62"/>
      <c r="L38" s="60"/>
      <c r="M38" s="62"/>
      <c r="N38" s="60"/>
      <c r="O38" s="43"/>
      <c r="P38" s="43"/>
      <c r="Q38" s="59"/>
      <c r="R38" s="60"/>
      <c r="S38" s="63"/>
      <c r="T38" s="64"/>
    </row>
    <row r="39" spans="2:20" ht="12.75">
      <c r="B39" s="1" t="s">
        <v>13</v>
      </c>
      <c r="C39" s="17"/>
      <c r="D39" s="41"/>
      <c r="E39" s="41"/>
      <c r="F39" s="41"/>
      <c r="G39" s="41"/>
      <c r="H39" s="41"/>
      <c r="I39" s="41"/>
      <c r="J39" s="41"/>
      <c r="K39" s="35"/>
      <c r="L39" s="35"/>
      <c r="M39" s="35"/>
      <c r="N39" s="35"/>
      <c r="O39" s="35"/>
      <c r="P39" s="35"/>
      <c r="Q39" s="35"/>
      <c r="R39" s="35"/>
      <c r="S39" s="41"/>
      <c r="T39" s="35"/>
    </row>
    <row r="40" spans="3:20" ht="12.75">
      <c r="C40" s="17"/>
      <c r="D40" s="41"/>
      <c r="E40" s="41"/>
      <c r="F40" s="41"/>
      <c r="G40" s="41"/>
      <c r="H40" s="41"/>
      <c r="I40" s="41"/>
      <c r="J40" s="41"/>
      <c r="K40" s="35"/>
      <c r="L40" s="35"/>
      <c r="M40" s="35"/>
      <c r="N40" s="35"/>
      <c r="O40" s="35"/>
      <c r="P40" s="35"/>
      <c r="Q40" s="35"/>
      <c r="R40" s="35"/>
      <c r="S40" s="41"/>
      <c r="T40" s="35"/>
    </row>
    <row r="41" spans="3:20" ht="12.75">
      <c r="C41" s="17"/>
      <c r="D41" s="10"/>
      <c r="E41" s="10"/>
      <c r="F41" s="10"/>
      <c r="G41" s="39"/>
      <c r="H41" s="38"/>
      <c r="I41" s="38"/>
      <c r="J41" s="38"/>
      <c r="K41" s="36"/>
      <c r="L41" s="38"/>
      <c r="M41" s="36"/>
      <c r="N41" s="38"/>
      <c r="O41" s="38"/>
      <c r="P41" s="38"/>
      <c r="Q41" s="37"/>
      <c r="R41" s="38"/>
      <c r="S41" s="36"/>
      <c r="T41" s="38"/>
    </row>
  </sheetData>
  <sheetProtection/>
  <mergeCells count="26">
    <mergeCell ref="G37:H37"/>
    <mergeCell ref="K37:L37"/>
    <mergeCell ref="M37:N37"/>
    <mergeCell ref="Q37:R37"/>
    <mergeCell ref="S37:T37"/>
    <mergeCell ref="G38:H38"/>
    <mergeCell ref="K38:L38"/>
    <mergeCell ref="M38:N38"/>
    <mergeCell ref="Q38:R38"/>
    <mergeCell ref="S38:T38"/>
    <mergeCell ref="Q6:R6"/>
    <mergeCell ref="C7:D7"/>
    <mergeCell ref="E7:F7"/>
    <mergeCell ref="G7:H7"/>
    <mergeCell ref="I7:J7"/>
    <mergeCell ref="K7:L7"/>
    <mergeCell ref="M7:N7"/>
    <mergeCell ref="Q7:R7"/>
    <mergeCell ref="C6:D6"/>
    <mergeCell ref="E6:F6"/>
    <mergeCell ref="G6:H6"/>
    <mergeCell ref="I6:J6"/>
    <mergeCell ref="K6:L6"/>
    <mergeCell ref="M6:N6"/>
    <mergeCell ref="O6:P6"/>
    <mergeCell ref="O7:P7"/>
  </mergeCells>
  <printOptions gridLines="1"/>
  <pageMargins left="0.15763888888888888" right="0.15763888888888888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6">
      <selection activeCell="S20" sqref="S20"/>
    </sheetView>
  </sheetViews>
  <sheetFormatPr defaultColWidth="9.140625" defaultRowHeight="12.75"/>
  <cols>
    <col min="1" max="1" width="3.00390625" style="3" customWidth="1"/>
    <col min="2" max="2" width="29.28125" style="3" customWidth="1"/>
    <col min="3" max="3" width="14.7109375" style="6" customWidth="1"/>
    <col min="4" max="4" width="9.8515625" style="3" customWidth="1"/>
    <col min="5" max="5" width="14.7109375" style="3" customWidth="1"/>
    <col min="6" max="6" width="9.7109375" style="3" customWidth="1"/>
    <col min="7" max="7" width="14.7109375" style="3" customWidth="1"/>
    <col min="8" max="8" width="9.7109375" style="3" customWidth="1"/>
    <col min="9" max="9" width="14.7109375" style="3" customWidth="1"/>
    <col min="10" max="10" width="8.57421875" style="3" customWidth="1"/>
    <col min="11" max="11" width="14.7109375" style="3" customWidth="1"/>
    <col min="12" max="12" width="9.140625" style="3" customWidth="1"/>
    <col min="13" max="13" width="14.7109375" style="3" customWidth="1"/>
    <col min="14" max="14" width="9.140625" style="3" customWidth="1"/>
    <col min="15" max="15" width="10.421875" style="3" customWidth="1"/>
    <col min="16" max="16" width="9.57421875" style="3" customWidth="1"/>
    <col min="17" max="17" width="9.140625" style="3" customWidth="1"/>
    <col min="18" max="21" width="9.140625" style="7" customWidth="1"/>
    <col min="22" max="16384" width="9.140625" style="3" customWidth="1"/>
  </cols>
  <sheetData>
    <row r="1" spans="1:2" ht="13.5">
      <c r="A1" s="2" t="s">
        <v>25</v>
      </c>
      <c r="B1" s="2" t="s">
        <v>3</v>
      </c>
    </row>
    <row r="2" ht="12.75" customHeight="1">
      <c r="B2" s="2" t="s">
        <v>4</v>
      </c>
    </row>
    <row r="4" spans="2:16" ht="12.75" customHeight="1">
      <c r="B4" s="8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3:16" ht="12.75">
      <c r="C5" s="3"/>
      <c r="D5" s="9"/>
      <c r="E5" s="9"/>
      <c r="F5" s="9"/>
      <c r="H5" s="9"/>
      <c r="I5" s="9"/>
      <c r="J5" s="9"/>
      <c r="L5" s="9"/>
      <c r="N5" s="9"/>
      <c r="P5" s="9"/>
    </row>
    <row r="6" spans="2:16" ht="12.75" customHeight="1">
      <c r="B6" s="7"/>
      <c r="C6" s="53" t="s">
        <v>33</v>
      </c>
      <c r="D6" s="53"/>
      <c r="E6" s="53" t="s">
        <v>33</v>
      </c>
      <c r="F6" s="53"/>
      <c r="G6" s="53" t="s">
        <v>33</v>
      </c>
      <c r="H6" s="53"/>
      <c r="I6" s="53" t="s">
        <v>33</v>
      </c>
      <c r="J6" s="53"/>
      <c r="K6" s="53" t="s">
        <v>33</v>
      </c>
      <c r="L6" s="53"/>
      <c r="M6" s="53" t="s">
        <v>33</v>
      </c>
      <c r="N6" s="53"/>
      <c r="O6" s="53" t="s">
        <v>33</v>
      </c>
      <c r="P6" s="53"/>
    </row>
    <row r="7" spans="2:16" ht="12.75" customHeight="1">
      <c r="B7" s="7"/>
      <c r="C7" s="56" t="s">
        <v>26</v>
      </c>
      <c r="D7" s="55"/>
      <c r="E7" s="56" t="s">
        <v>27</v>
      </c>
      <c r="F7" s="55"/>
      <c r="G7" s="57" t="s">
        <v>29</v>
      </c>
      <c r="H7" s="55"/>
      <c r="I7" s="57" t="s">
        <v>28</v>
      </c>
      <c r="J7" s="55"/>
      <c r="K7" s="54" t="s">
        <v>14</v>
      </c>
      <c r="L7" s="55"/>
      <c r="M7" s="54" t="s">
        <v>34</v>
      </c>
      <c r="N7" s="55"/>
      <c r="O7" s="58" t="s">
        <v>1</v>
      </c>
      <c r="P7" s="58"/>
    </row>
    <row r="8" spans="2:16" ht="12.75">
      <c r="B8" s="7"/>
      <c r="C8" s="14" t="s">
        <v>24</v>
      </c>
      <c r="D8" s="11" t="s">
        <v>7</v>
      </c>
      <c r="E8" s="14" t="s">
        <v>24</v>
      </c>
      <c r="F8" s="11" t="s">
        <v>7</v>
      </c>
      <c r="G8" s="14" t="s">
        <v>24</v>
      </c>
      <c r="H8" s="11" t="s">
        <v>7</v>
      </c>
      <c r="I8" s="14" t="s">
        <v>24</v>
      </c>
      <c r="J8" s="11" t="s">
        <v>7</v>
      </c>
      <c r="K8" s="14" t="s">
        <v>24</v>
      </c>
      <c r="L8" s="11" t="s">
        <v>7</v>
      </c>
      <c r="M8" s="14" t="s">
        <v>24</v>
      </c>
      <c r="N8" s="11" t="s">
        <v>7</v>
      </c>
      <c r="O8" s="14" t="s">
        <v>24</v>
      </c>
      <c r="P8" s="11" t="s">
        <v>7</v>
      </c>
    </row>
    <row r="9" spans="2:16" ht="12.75">
      <c r="B9" s="10" t="s">
        <v>15</v>
      </c>
      <c r="C9" s="17"/>
      <c r="D9" s="18"/>
      <c r="E9" s="18"/>
      <c r="F9" s="18"/>
      <c r="G9" s="18"/>
      <c r="H9" s="15"/>
      <c r="I9" s="15"/>
      <c r="J9" s="15"/>
      <c r="K9" s="16"/>
      <c r="L9" s="16"/>
      <c r="M9" s="16"/>
      <c r="N9" s="16"/>
      <c r="O9" s="16"/>
      <c r="P9" s="7"/>
    </row>
    <row r="10" spans="2:16" ht="12.75">
      <c r="B10" s="10" t="s">
        <v>20</v>
      </c>
      <c r="C10" s="27">
        <v>0.5126</v>
      </c>
      <c r="D10" s="44">
        <f>(C10/C$31)*100</f>
        <v>32.62505688381699</v>
      </c>
      <c r="E10" s="27">
        <v>0.5188</v>
      </c>
      <c r="F10" s="44">
        <f>(E10/E$31)*100</f>
        <v>32.86275240120429</v>
      </c>
      <c r="G10" s="20">
        <v>0.5576</v>
      </c>
      <c r="H10" s="44">
        <f>(G10/G$31)*100</f>
        <v>34.30044259627776</v>
      </c>
      <c r="I10" s="20">
        <v>0.5649</v>
      </c>
      <c r="J10" s="44">
        <f>(I10/I$31)*100</f>
        <v>34.561704481213454</v>
      </c>
      <c r="K10" s="20">
        <v>0.508</v>
      </c>
      <c r="L10" s="44">
        <f>(K10/K$31)*100</f>
        <v>32.33477439493235</v>
      </c>
      <c r="M10" s="20">
        <v>0.512</v>
      </c>
      <c r="N10" s="44">
        <f>(M10/M$31)*100</f>
        <v>32.4892886876358</v>
      </c>
      <c r="O10" s="20">
        <v>0.2447</v>
      </c>
      <c r="P10" s="44">
        <f>(O10/O$31)*100</f>
        <v>46.055888170958255</v>
      </c>
    </row>
    <row r="11" spans="2:16" ht="12.75">
      <c r="B11" s="19"/>
      <c r="C11" s="27"/>
      <c r="D11" s="44"/>
      <c r="E11" s="27"/>
      <c r="F11" s="44"/>
      <c r="G11" s="21"/>
      <c r="H11" s="44"/>
      <c r="I11" s="21"/>
      <c r="J11" s="44"/>
      <c r="K11" s="21"/>
      <c r="L11" s="44"/>
      <c r="M11" s="21"/>
      <c r="N11" s="44"/>
      <c r="O11" s="21"/>
      <c r="P11" s="44"/>
    </row>
    <row r="12" spans="2:16" ht="12.75">
      <c r="B12" s="12" t="s">
        <v>16</v>
      </c>
      <c r="C12" s="27"/>
      <c r="D12" s="45"/>
      <c r="E12" s="27"/>
      <c r="F12" s="45"/>
      <c r="G12" s="32"/>
      <c r="H12" s="45"/>
      <c r="I12" s="32"/>
      <c r="J12" s="45"/>
      <c r="K12" s="32"/>
      <c r="L12" s="45"/>
      <c r="M12" s="32"/>
      <c r="N12" s="45"/>
      <c r="O12" s="31"/>
      <c r="P12" s="44"/>
    </row>
    <row r="13" spans="2:16" ht="12.75">
      <c r="B13" s="12" t="s">
        <v>21</v>
      </c>
      <c r="C13" s="27">
        <v>0.1789</v>
      </c>
      <c r="D13" s="44">
        <f>(C13/C$31)*100</f>
        <v>11.386310332647016</v>
      </c>
      <c r="E13" s="27">
        <v>0.1789</v>
      </c>
      <c r="F13" s="44">
        <f>(E13/E$31)*100</f>
        <v>11.332202013445352</v>
      </c>
      <c r="G13" s="28">
        <v>0.1789</v>
      </c>
      <c r="H13" s="44">
        <f>(G13/G$31)*100</f>
        <v>11.004930381051098</v>
      </c>
      <c r="I13" s="28">
        <v>0.1789</v>
      </c>
      <c r="J13" s="44">
        <f>(I13/I$31)*100</f>
        <v>10.945457482189925</v>
      </c>
      <c r="K13" s="20">
        <v>0.1825</v>
      </c>
      <c r="L13" s="44">
        <f>(K13/K$31)*100</f>
        <v>11.616331352510144</v>
      </c>
      <c r="M13" s="20">
        <v>0.1825</v>
      </c>
      <c r="N13" s="44">
        <f>(M13/M$31)*100</f>
        <v>11.580654659167056</v>
      </c>
      <c r="O13" s="20">
        <v>0.1944</v>
      </c>
      <c r="P13" s="44">
        <f>(O13/O$31)*100</f>
        <v>36.588739928215304</v>
      </c>
    </row>
    <row r="14" spans="2:16" ht="12.75">
      <c r="B14" s="19"/>
      <c r="C14" s="31"/>
      <c r="D14" s="44"/>
      <c r="E14" s="31"/>
      <c r="F14" s="44"/>
      <c r="G14" s="21"/>
      <c r="H14" s="44"/>
      <c r="I14" s="21"/>
      <c r="J14" s="44"/>
      <c r="K14" s="21"/>
      <c r="L14" s="44"/>
      <c r="M14" s="21"/>
      <c r="N14" s="44"/>
      <c r="O14" s="21"/>
      <c r="P14" s="49"/>
    </row>
    <row r="15" spans="2:16" ht="12.75">
      <c r="B15" s="23" t="s">
        <v>23</v>
      </c>
      <c r="C15" s="31"/>
      <c r="D15" s="45"/>
      <c r="E15" s="31"/>
      <c r="F15" s="45"/>
      <c r="G15" s="32"/>
      <c r="H15" s="45"/>
      <c r="I15" s="32"/>
      <c r="J15" s="45"/>
      <c r="K15" s="32"/>
      <c r="L15" s="45"/>
      <c r="M15" s="32"/>
      <c r="N15" s="45"/>
      <c r="O15" s="32"/>
      <c r="P15" s="48"/>
    </row>
    <row r="16" spans="2:16" ht="12.75">
      <c r="B16" s="10" t="s">
        <v>22</v>
      </c>
      <c r="C16" s="27">
        <f>SUM(C10:C13)</f>
        <v>0.6915</v>
      </c>
      <c r="D16" s="44">
        <f>(C16/C$31)*100</f>
        <v>44.011367216464</v>
      </c>
      <c r="E16" s="27">
        <f>SUM(E10:E13)</f>
        <v>0.6977</v>
      </c>
      <c r="F16" s="44">
        <f>(E16/E$31)*100</f>
        <v>44.194954414649644</v>
      </c>
      <c r="G16" s="21">
        <f>SUM(G10:G13)</f>
        <v>0.7364999999999999</v>
      </c>
      <c r="H16" s="44">
        <f>(G16/G$31)*100</f>
        <v>45.30537297732886</v>
      </c>
      <c r="I16" s="21">
        <f>SUM(I10:I13)</f>
        <v>0.7438</v>
      </c>
      <c r="J16" s="44">
        <f>(I16/I$31)*100</f>
        <v>45.507161963403384</v>
      </c>
      <c r="K16" s="21">
        <f>SUM(K10:K13)</f>
        <v>0.6905</v>
      </c>
      <c r="L16" s="44">
        <f>(K16/K$31)*100</f>
        <v>43.9511057474425</v>
      </c>
      <c r="M16" s="21">
        <f>SUM(M10:M13)</f>
        <v>0.6945</v>
      </c>
      <c r="N16" s="44">
        <f>(M16/M$31)*100</f>
        <v>44.06994334680285</v>
      </c>
      <c r="O16" s="21">
        <f>SUM(O10:O13)</f>
        <v>0.4391</v>
      </c>
      <c r="P16" s="44">
        <f>(O16/O$31)*100</f>
        <v>82.64462809917356</v>
      </c>
    </row>
    <row r="17" spans="2:16" ht="12.75">
      <c r="B17" s="19"/>
      <c r="C17" s="21"/>
      <c r="D17" s="44"/>
      <c r="E17" s="21"/>
      <c r="F17" s="44"/>
      <c r="G17" s="21"/>
      <c r="H17" s="44"/>
      <c r="I17" s="21"/>
      <c r="J17" s="44"/>
      <c r="K17" s="21"/>
      <c r="L17" s="44"/>
      <c r="M17" s="21"/>
      <c r="N17" s="44"/>
      <c r="O17" s="21"/>
      <c r="P17" s="44"/>
    </row>
    <row r="18" spans="2:16" ht="12.75">
      <c r="B18" s="19" t="s">
        <v>31</v>
      </c>
      <c r="C18" s="21"/>
      <c r="D18" s="44"/>
      <c r="E18" s="21"/>
      <c r="F18" s="44"/>
      <c r="G18" s="21"/>
      <c r="H18" s="44"/>
      <c r="I18" s="21"/>
      <c r="J18" s="44"/>
      <c r="K18" s="21"/>
      <c r="L18" s="44"/>
      <c r="M18" s="21"/>
      <c r="N18" s="44"/>
      <c r="O18" s="21"/>
      <c r="P18" s="44"/>
    </row>
    <row r="19" spans="2:16" ht="12.75">
      <c r="B19" s="19" t="s">
        <v>30</v>
      </c>
      <c r="C19" s="21">
        <v>0.0068</v>
      </c>
      <c r="D19" s="44">
        <f>(C19/C$31)*100</f>
        <v>0.4327943558524298</v>
      </c>
      <c r="E19" s="21">
        <v>0.0068</v>
      </c>
      <c r="F19" s="44">
        <f>(E19/E$31)*100</f>
        <v>0.4307376953126237</v>
      </c>
      <c r="G19" s="21">
        <v>0.0068</v>
      </c>
      <c r="H19" s="44">
        <f>(G19/G$31)*100</f>
        <v>0.4182980804424117</v>
      </c>
      <c r="I19" s="21">
        <v>0.0068</v>
      </c>
      <c r="J19" s="44">
        <f>(I19/I$31)*100</f>
        <v>0.41603751189989646</v>
      </c>
      <c r="K19" s="21">
        <v>0.0077</v>
      </c>
      <c r="L19" s="44">
        <f>(K19/K$31)*100</f>
        <v>0.4901137063798801</v>
      </c>
      <c r="M19" s="21">
        <v>0.0077</v>
      </c>
      <c r="N19" s="44">
        <f>(M19/M$31)*100</f>
        <v>0.48860844315389773</v>
      </c>
      <c r="O19" s="21" t="s">
        <v>0</v>
      </c>
      <c r="P19" s="49" t="s">
        <v>0</v>
      </c>
    </row>
    <row r="20" spans="2:16" ht="12.75">
      <c r="B20" s="19"/>
      <c r="C20" s="21"/>
      <c r="D20" s="44"/>
      <c r="E20" s="21"/>
      <c r="F20" s="44"/>
      <c r="G20" s="21"/>
      <c r="H20" s="44"/>
      <c r="I20" s="21"/>
      <c r="J20" s="44"/>
      <c r="K20" s="21"/>
      <c r="L20" s="44"/>
      <c r="M20" s="21"/>
      <c r="N20" s="44"/>
      <c r="O20" s="21"/>
      <c r="P20" s="49"/>
    </row>
    <row r="21" spans="2:16" ht="12.75">
      <c r="B21" s="22" t="s">
        <v>17</v>
      </c>
      <c r="C21" s="31"/>
      <c r="D21" s="45"/>
      <c r="E21" s="31"/>
      <c r="F21" s="45"/>
      <c r="G21" s="32"/>
      <c r="H21" s="45"/>
      <c r="I21" s="32"/>
      <c r="J21" s="45"/>
      <c r="K21" s="32"/>
      <c r="L21" s="45"/>
      <c r="M21" s="32"/>
      <c r="N21" s="45"/>
      <c r="O21" s="31"/>
      <c r="P21" s="44"/>
    </row>
    <row r="22" spans="2:16" ht="12.75">
      <c r="B22" s="19" t="s">
        <v>32</v>
      </c>
      <c r="C22" s="29">
        <v>0.6002</v>
      </c>
      <c r="D22" s="44">
        <f>(C22/C$31)*100</f>
        <v>38.20046652685711</v>
      </c>
      <c r="E22" s="29">
        <v>0.6002</v>
      </c>
      <c r="F22" s="44">
        <f>(E22/E$31)*100</f>
        <v>38.018935989211286</v>
      </c>
      <c r="G22" s="29">
        <v>0.6002</v>
      </c>
      <c r="H22" s="44">
        <f>(G22/G$31)*100</f>
        <v>36.92095704140228</v>
      </c>
      <c r="I22" s="29">
        <v>0.6002</v>
      </c>
      <c r="J22" s="44">
        <f>(I22/I$31)*100</f>
        <v>36.721428623870274</v>
      </c>
      <c r="K22" s="37">
        <v>0.6002</v>
      </c>
      <c r="L22" s="44">
        <f>(K22/K$31)*100</f>
        <v>38.203408645351175</v>
      </c>
      <c r="M22" s="37">
        <v>0.6002</v>
      </c>
      <c r="N22" s="44">
        <f>(M22/M$31)*100</f>
        <v>38.08607630921681</v>
      </c>
      <c r="O22" s="21" t="s">
        <v>0</v>
      </c>
      <c r="P22" s="49" t="s">
        <v>0</v>
      </c>
    </row>
    <row r="23" spans="2:16" ht="12.75">
      <c r="B23" s="19"/>
      <c r="C23" s="21"/>
      <c r="D23" s="44"/>
      <c r="E23" s="21"/>
      <c r="F23" s="44"/>
      <c r="G23" s="21"/>
      <c r="H23" s="44"/>
      <c r="I23" s="21"/>
      <c r="J23" s="44"/>
      <c r="K23" s="21"/>
      <c r="L23" s="44"/>
      <c r="M23" s="21"/>
      <c r="N23" s="44"/>
      <c r="O23" s="21"/>
      <c r="P23" s="49"/>
    </row>
    <row r="24" spans="2:16" ht="12.75" customHeight="1">
      <c r="B24" s="19" t="s">
        <v>8</v>
      </c>
      <c r="C24" s="31"/>
      <c r="D24" s="45"/>
      <c r="E24" s="31"/>
      <c r="F24" s="45"/>
      <c r="G24" s="32"/>
      <c r="H24" s="45"/>
      <c r="I24" s="32"/>
      <c r="J24" s="45"/>
      <c r="K24" s="32"/>
      <c r="L24" s="45"/>
      <c r="M24" s="32"/>
      <c r="N24" s="45"/>
      <c r="O24" s="32"/>
      <c r="P24" s="48"/>
    </row>
    <row r="25" spans="2:16" ht="12.75">
      <c r="B25" s="19" t="s">
        <v>9</v>
      </c>
      <c r="C25" s="21">
        <f>SUM(C16:C22)</f>
        <v>1.2985</v>
      </c>
      <c r="D25" s="44">
        <f>(C25/C$31)*100</f>
        <v>82.64462809917354</v>
      </c>
      <c r="E25" s="21">
        <f>SUM(E16:E22)</f>
        <v>1.3047</v>
      </c>
      <c r="F25" s="44">
        <f>(E25/E$31)*100</f>
        <v>82.64462809917356</v>
      </c>
      <c r="G25" s="21">
        <f>SUM(G16:G22)</f>
        <v>1.3435</v>
      </c>
      <c r="H25" s="44">
        <f>(G25/G$31)*100</f>
        <v>82.64462809917356</v>
      </c>
      <c r="I25" s="21">
        <f>SUM(I16:I22)</f>
        <v>1.3508</v>
      </c>
      <c r="J25" s="44">
        <f>(I25/I$31)*100</f>
        <v>82.64462809917356</v>
      </c>
      <c r="K25" s="21">
        <f>SUM(K16:K22)</f>
        <v>1.2984</v>
      </c>
      <c r="L25" s="44">
        <f>(K25/K$31)*100</f>
        <v>82.64462809917356</v>
      </c>
      <c r="M25" s="21">
        <f>SUM(M16:M22)</f>
        <v>1.3024</v>
      </c>
      <c r="N25" s="44">
        <f>(M25/M$31)*100</f>
        <v>82.64462809917356</v>
      </c>
      <c r="O25" s="21">
        <f>SUM(O16:O22)</f>
        <v>0.4391</v>
      </c>
      <c r="P25" s="44">
        <f>(O25/O$31)*100</f>
        <v>82.64462809917356</v>
      </c>
    </row>
    <row r="26" spans="2:16" ht="12.75">
      <c r="B26" s="19"/>
      <c r="C26" s="21"/>
      <c r="D26" s="44"/>
      <c r="E26" s="21"/>
      <c r="F26" s="44"/>
      <c r="G26" s="21"/>
      <c r="H26" s="44"/>
      <c r="I26" s="21"/>
      <c r="J26" s="44"/>
      <c r="K26" s="21"/>
      <c r="L26" s="44"/>
      <c r="M26" s="21"/>
      <c r="N26" s="44"/>
      <c r="O26" s="21"/>
      <c r="P26" s="44"/>
    </row>
    <row r="27" spans="2:16" ht="12.75" customHeight="1">
      <c r="B27" s="23" t="s">
        <v>18</v>
      </c>
      <c r="C27" s="31"/>
      <c r="D27" s="45"/>
      <c r="E27" s="31"/>
      <c r="F27" s="45"/>
      <c r="G27" s="32"/>
      <c r="H27" s="45"/>
      <c r="I27" s="32"/>
      <c r="J27" s="45"/>
      <c r="K27" s="32"/>
      <c r="L27" s="45"/>
      <c r="M27" s="32"/>
      <c r="N27" s="45"/>
      <c r="O27" s="32"/>
      <c r="P27" s="48"/>
    </row>
    <row r="28" spans="2:16" ht="12.75">
      <c r="B28" s="23" t="s">
        <v>19</v>
      </c>
      <c r="C28" s="21">
        <f>C25*0.21</f>
        <v>0.272685</v>
      </c>
      <c r="D28" s="44">
        <f>(C28/C$31)*100</f>
        <v>17.355371900826448</v>
      </c>
      <c r="E28" s="21">
        <f>E25*0.21</f>
        <v>0.273987</v>
      </c>
      <c r="F28" s="44">
        <f>(E28/E$31)*100</f>
        <v>17.355371900826448</v>
      </c>
      <c r="G28" s="21">
        <f>G25*0.21</f>
        <v>0.28213499999999997</v>
      </c>
      <c r="H28" s="44">
        <f>(G28/G$31)*100</f>
        <v>17.355371900826444</v>
      </c>
      <c r="I28" s="21">
        <f>I25*0.21</f>
        <v>0.283668</v>
      </c>
      <c r="J28" s="44">
        <f>(I28/I$31)*100</f>
        <v>17.355371900826444</v>
      </c>
      <c r="K28" s="21">
        <f>K25*0.21</f>
        <v>0.27266399999999996</v>
      </c>
      <c r="L28" s="44">
        <f>(K28/K$31)*100</f>
        <v>17.355371900826444</v>
      </c>
      <c r="M28" s="21">
        <f>M25*0.21</f>
        <v>0.27350399999999997</v>
      </c>
      <c r="N28" s="44">
        <f>(M28/M$31)*100</f>
        <v>17.355371900826444</v>
      </c>
      <c r="O28" s="21">
        <f>O25*0.21</f>
        <v>0.092211</v>
      </c>
      <c r="P28" s="44">
        <f>(O28/O$31)*100</f>
        <v>17.355371900826448</v>
      </c>
    </row>
    <row r="29" spans="2:16" ht="12.75">
      <c r="B29" s="19"/>
      <c r="C29" s="21"/>
      <c r="D29" s="44"/>
      <c r="E29" s="21"/>
      <c r="F29" s="44"/>
      <c r="G29" s="21"/>
      <c r="H29" s="44"/>
      <c r="I29" s="21"/>
      <c r="J29" s="44"/>
      <c r="K29" s="21"/>
      <c r="L29" s="44"/>
      <c r="M29" s="21"/>
      <c r="N29" s="44"/>
      <c r="O29" s="21"/>
      <c r="P29" s="44"/>
    </row>
    <row r="30" spans="2:21" s="4" customFormat="1" ht="12.75" customHeight="1">
      <c r="B30" s="24" t="s">
        <v>10</v>
      </c>
      <c r="C30" s="33"/>
      <c r="D30" s="46"/>
      <c r="E30" s="33"/>
      <c r="F30" s="46"/>
      <c r="G30" s="34"/>
      <c r="H30" s="46"/>
      <c r="I30" s="34"/>
      <c r="J30" s="46"/>
      <c r="K30" s="34"/>
      <c r="L30" s="46"/>
      <c r="M30" s="34"/>
      <c r="N30" s="46"/>
      <c r="O30" s="34"/>
      <c r="P30" s="50"/>
      <c r="R30" s="13"/>
      <c r="S30" s="13"/>
      <c r="T30" s="13"/>
      <c r="U30" s="13"/>
    </row>
    <row r="31" spans="2:21" s="4" customFormat="1" ht="12.75">
      <c r="B31" s="24" t="s">
        <v>11</v>
      </c>
      <c r="C31" s="51">
        <f>SUM(C25,C28)</f>
        <v>1.571185</v>
      </c>
      <c r="D31" s="47">
        <v>100</v>
      </c>
      <c r="E31" s="51">
        <f>SUM(E25,E28)</f>
        <v>1.578687</v>
      </c>
      <c r="F31" s="47">
        <v>100</v>
      </c>
      <c r="G31" s="51">
        <f>SUM(G25,G28)</f>
        <v>1.625635</v>
      </c>
      <c r="H31" s="47">
        <v>100</v>
      </c>
      <c r="I31" s="51">
        <f>SUM(I25,I28)</f>
        <v>1.634468</v>
      </c>
      <c r="J31" s="47">
        <v>100</v>
      </c>
      <c r="K31" s="51">
        <f>SUM(K25,K28)</f>
        <v>1.571064</v>
      </c>
      <c r="L31" s="47">
        <v>100</v>
      </c>
      <c r="M31" s="51">
        <f>SUM(M25,M28)</f>
        <v>1.575904</v>
      </c>
      <c r="N31" s="47">
        <v>100</v>
      </c>
      <c r="O31" s="51">
        <f>SUM(O25,O28)</f>
        <v>0.531311</v>
      </c>
      <c r="P31" s="47">
        <v>100</v>
      </c>
      <c r="R31" s="13"/>
      <c r="S31" s="13"/>
      <c r="T31" s="13"/>
      <c r="U31" s="13"/>
    </row>
    <row r="32" spans="2:16" ht="12.75" customHeight="1">
      <c r="B32" s="7"/>
      <c r="C32" s="40" t="s">
        <v>6</v>
      </c>
      <c r="D32" s="30"/>
      <c r="E32" s="40" t="s">
        <v>6</v>
      </c>
      <c r="F32" s="30"/>
      <c r="G32" s="40"/>
      <c r="H32" s="30"/>
      <c r="I32" s="40"/>
      <c r="J32" s="30"/>
      <c r="K32" s="40"/>
      <c r="L32" s="30"/>
      <c r="M32" s="40"/>
      <c r="N32" s="30"/>
      <c r="O32" s="40"/>
      <c r="P32" s="30"/>
    </row>
    <row r="33" spans="2:16" ht="12.75" customHeight="1">
      <c r="B33" s="25" t="s">
        <v>12</v>
      </c>
      <c r="C33" s="52">
        <f aca="true" t="shared" si="0" ref="C33:P33">SUM(C22,C28)</f>
        <v>0.8728849999999999</v>
      </c>
      <c r="D33" s="42">
        <f>SUM(D22,D28)</f>
        <v>55.55583842768356</v>
      </c>
      <c r="E33" s="52">
        <f>SUM(E22,E28)</f>
        <v>0.8741869999999999</v>
      </c>
      <c r="F33" s="42">
        <f>SUM(F22,F28)</f>
        <v>55.374307890037734</v>
      </c>
      <c r="G33" s="52">
        <f t="shared" si="0"/>
        <v>0.8823349999999999</v>
      </c>
      <c r="H33" s="42">
        <f t="shared" si="0"/>
        <v>54.27632894222873</v>
      </c>
      <c r="I33" s="52">
        <f>SUM(I22,I28)</f>
        <v>0.8838679999999999</v>
      </c>
      <c r="J33" s="42">
        <f>SUM(J22,J28)</f>
        <v>54.07680052469672</v>
      </c>
      <c r="K33" s="52">
        <f t="shared" si="0"/>
        <v>0.8728639999999999</v>
      </c>
      <c r="L33" s="42">
        <f t="shared" si="0"/>
        <v>55.558780546177616</v>
      </c>
      <c r="M33" s="52">
        <f>SUM(M22,M28)</f>
        <v>0.8737039999999999</v>
      </c>
      <c r="N33" s="42">
        <f>SUM(N22,N28)</f>
        <v>55.44144821004325</v>
      </c>
      <c r="O33" s="52">
        <f t="shared" si="0"/>
        <v>0.092211</v>
      </c>
      <c r="P33" s="42">
        <f t="shared" si="0"/>
        <v>17.355371900826448</v>
      </c>
    </row>
    <row r="34" spans="2:16" ht="12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6" ht="12.75" customHeight="1">
      <c r="B35" s="26"/>
      <c r="C35" s="1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17" ht="12.75">
      <c r="B36" s="5"/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3:18" ht="12.75">
      <c r="C37" s="17"/>
      <c r="D37" s="10"/>
      <c r="E37" s="10"/>
      <c r="F37" s="10"/>
      <c r="G37" s="59"/>
      <c r="H37" s="60"/>
      <c r="I37" s="43"/>
      <c r="J37" s="43"/>
      <c r="K37" s="59"/>
      <c r="L37" s="60"/>
      <c r="M37" s="59"/>
      <c r="N37" s="60"/>
      <c r="O37" s="59"/>
      <c r="P37" s="60"/>
      <c r="Q37" s="59"/>
      <c r="R37" s="60"/>
    </row>
    <row r="38" spans="2:18" ht="12.75">
      <c r="B38" s="1" t="s">
        <v>2</v>
      </c>
      <c r="C38" s="17"/>
      <c r="D38" s="41"/>
      <c r="E38" s="41"/>
      <c r="F38" s="41"/>
      <c r="G38" s="61"/>
      <c r="H38" s="60"/>
      <c r="I38" s="43"/>
      <c r="J38" s="43"/>
      <c r="K38" s="62"/>
      <c r="L38" s="60"/>
      <c r="M38" s="62"/>
      <c r="N38" s="60"/>
      <c r="O38" s="59"/>
      <c r="P38" s="60"/>
      <c r="Q38" s="63"/>
      <c r="R38" s="64"/>
    </row>
    <row r="39" spans="2:18" ht="12.75">
      <c r="B39" s="1" t="s">
        <v>13</v>
      </c>
      <c r="C39" s="17"/>
      <c r="D39" s="41"/>
      <c r="E39" s="41"/>
      <c r="F39" s="41"/>
      <c r="G39" s="41"/>
      <c r="H39" s="41"/>
      <c r="I39" s="41"/>
      <c r="J39" s="41"/>
      <c r="K39" s="35"/>
      <c r="L39" s="35"/>
      <c r="M39" s="35"/>
      <c r="N39" s="35"/>
      <c r="O39" s="35"/>
      <c r="P39" s="35"/>
      <c r="Q39" s="41"/>
      <c r="R39" s="35"/>
    </row>
    <row r="40" spans="3:18" ht="12.75">
      <c r="C40" s="17"/>
      <c r="D40" s="41"/>
      <c r="E40" s="41"/>
      <c r="F40" s="41"/>
      <c r="G40" s="41"/>
      <c r="H40" s="41"/>
      <c r="I40" s="41"/>
      <c r="J40" s="41"/>
      <c r="K40" s="35"/>
      <c r="L40" s="35"/>
      <c r="M40" s="35"/>
      <c r="N40" s="35"/>
      <c r="O40" s="35"/>
      <c r="P40" s="35"/>
      <c r="Q40" s="41"/>
      <c r="R40" s="35"/>
    </row>
    <row r="41" spans="3:18" ht="12.75">
      <c r="C41" s="17"/>
      <c r="D41" s="10"/>
      <c r="E41" s="10"/>
      <c r="F41" s="10"/>
      <c r="G41" s="39"/>
      <c r="H41" s="38"/>
      <c r="I41" s="38"/>
      <c r="J41" s="38"/>
      <c r="K41" s="36"/>
      <c r="L41" s="38"/>
      <c r="M41" s="36"/>
      <c r="N41" s="38"/>
      <c r="O41" s="37"/>
      <c r="P41" s="38"/>
      <c r="Q41" s="36"/>
      <c r="R41" s="38"/>
    </row>
  </sheetData>
  <sheetProtection/>
  <mergeCells count="24">
    <mergeCell ref="O38:P38"/>
    <mergeCell ref="Q38:R38"/>
    <mergeCell ref="G37:H37"/>
    <mergeCell ref="K37:L37"/>
    <mergeCell ref="O37:P37"/>
    <mergeCell ref="Q37:R37"/>
    <mergeCell ref="C6:D6"/>
    <mergeCell ref="G6:H6"/>
    <mergeCell ref="K6:L6"/>
    <mergeCell ref="O6:P6"/>
    <mergeCell ref="C7:D7"/>
    <mergeCell ref="G7:H7"/>
    <mergeCell ref="K7:L7"/>
    <mergeCell ref="O7:P7"/>
    <mergeCell ref="E7:F7"/>
    <mergeCell ref="I7:J7"/>
    <mergeCell ref="M6:N6"/>
    <mergeCell ref="M7:N7"/>
    <mergeCell ref="M37:N37"/>
    <mergeCell ref="M38:N38"/>
    <mergeCell ref="E6:F6"/>
    <mergeCell ref="I6:J6"/>
    <mergeCell ref="G38:H38"/>
    <mergeCell ref="K38:L38"/>
  </mergeCells>
  <printOptions gridLines="1"/>
  <pageMargins left="0.15763888888888888" right="0.15763888888888888" top="0.9840277777777778" bottom="0.9840277777777778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2021-05-06T10:20:47Z</dcterms:modified>
  <cp:category/>
  <cp:version/>
  <cp:contentType/>
  <cp:contentStatus/>
</cp:coreProperties>
</file>